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guzman\Desktop\LOTAIP\LOTAIP SEPTIEMBRE\"/>
    </mc:Choice>
  </mc:AlternateContent>
  <bookViews>
    <workbookView xWindow="0" yWindow="0" windowWidth="20490" windowHeight="7755"/>
  </bookViews>
  <sheets>
    <sheet name="MATRIZ PROVEEDORES CONTRATADOS" sheetId="1" r:id="rId1"/>
  </sheets>
  <externalReferences>
    <externalReference r:id="rId2"/>
    <externalReference r:id="rId3"/>
  </externalReferences>
  <definedNames>
    <definedName name="_xlnm._FilterDatabase" localSheetId="0" hidden="1">'MATRIZ PROVEEDORES CONTRATADOS'!$A$4:$G$215</definedName>
    <definedName name="_xlnm.Print_Area" localSheetId="0">'MATRIZ PROVEEDORES CONTRATADOS'!$A$1:$G$215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204" i="1"/>
  <c r="D129" i="1"/>
  <c r="D138" i="1"/>
  <c r="D177" i="1" l="1"/>
  <c r="D5" i="1" l="1"/>
  <c r="D93" i="1"/>
  <c r="D148" i="1" l="1"/>
  <c r="D33" i="1"/>
  <c r="D31" i="1"/>
  <c r="D26" i="1"/>
  <c r="D75" i="1" l="1"/>
  <c r="D84" i="1" l="1"/>
  <c r="D63" i="1"/>
  <c r="D42" i="1"/>
  <c r="D16" i="1"/>
</calcChain>
</file>

<file path=xl/sharedStrings.xml><?xml version="1.0" encoding="utf-8"?>
<sst xmlns="http://schemas.openxmlformats.org/spreadsheetml/2006/main" count="598" uniqueCount="405">
  <si>
    <t xml:space="preserve"> PROVEEDORES CONTRATADOS</t>
  </si>
  <si>
    <t>Año: 2021</t>
  </si>
  <si>
    <t>ENTIDAD QUE REPORTA:</t>
  </si>
  <si>
    <t>CUERPO DE BOMBEROS DEL DISTRITO METROPOLITANO DE QUITO</t>
  </si>
  <si>
    <t>SITIO WEB INSTITUCIONAL:</t>
  </si>
  <si>
    <t>https://www.bomberosquito.gob.ec/</t>
  </si>
  <si>
    <t>No. Secuencial</t>
  </si>
  <si>
    <t>RAZÓN SOCIAL PROVEEDOR</t>
  </si>
  <si>
    <t>RUC PROVEEDOR</t>
  </si>
  <si>
    <t>MONTO TOTAL ANUAL (SIN IVA) CONTRATADO CON PROVEEDOR</t>
  </si>
  <si>
    <t>CANTIDAD DE CONTRATOS ADJUDICADOS  A PROVEEDOR</t>
  </si>
  <si>
    <t>CÓDIGO DE LOS PROCESOS</t>
  </si>
  <si>
    <t>TIPO DE PROCESOS ADJUDICADOS</t>
  </si>
  <si>
    <t>Compañía General de Comercio Cogecomsa S. A.</t>
  </si>
  <si>
    <t>CE-20210001962125</t>
  </si>
  <si>
    <t>Catálogo Electrónico</t>
  </si>
  <si>
    <t>CE-20210001962128</t>
  </si>
  <si>
    <t>CE-20210001962130</t>
  </si>
  <si>
    <t>CE-20210001962131</t>
  </si>
  <si>
    <t>CE-20210001962133</t>
  </si>
  <si>
    <t>CE-20210001962143</t>
  </si>
  <si>
    <t>CE-20210001962149</t>
  </si>
  <si>
    <t>Villota Acosta Elen Mercedes</t>
  </si>
  <si>
    <t>CE-20210001962146</t>
  </si>
  <si>
    <t>CE-20210001962132</t>
  </si>
  <si>
    <t>CE-20210001962126</t>
  </si>
  <si>
    <t>CE-20210001962135</t>
  </si>
  <si>
    <t>CE-20210001962136</t>
  </si>
  <si>
    <t>CE-20210001962137</t>
  </si>
  <si>
    <t>CE-20210001962138</t>
  </si>
  <si>
    <t>CE-20210001962140</t>
  </si>
  <si>
    <t>CE-20210001962148</t>
  </si>
  <si>
    <t>CE-20210001962151</t>
  </si>
  <si>
    <t>Plastilimpio S.A.</t>
  </si>
  <si>
    <t>CE-20210001962127</t>
  </si>
  <si>
    <t>CE-20210001962139</t>
  </si>
  <si>
    <t>CE-20210001962150</t>
  </si>
  <si>
    <t>Tuqueres Tuqueres Alicia Del Rocío</t>
  </si>
  <si>
    <t>CE-20210001962129</t>
  </si>
  <si>
    <t>Textiquim Cía. Ltda.</t>
  </si>
  <si>
    <t>CE-20210001962134</t>
  </si>
  <si>
    <t>Harnisth Pinos Odguil Antonio</t>
  </si>
  <si>
    <t>0912538519001</t>
  </si>
  <si>
    <t>CE-20210001962141</t>
  </si>
  <si>
    <t>CE-20210001962144</t>
  </si>
  <si>
    <t>CE-20210001962147</t>
  </si>
  <si>
    <t>Aboline S.A.</t>
  </si>
  <si>
    <t>0992219408001</t>
  </si>
  <si>
    <t>CE-20210001962142</t>
  </si>
  <si>
    <t>Aseototal S.A.</t>
  </si>
  <si>
    <t>CE-20210001962145</t>
  </si>
  <si>
    <t>Mobiliario y ambientes METMEL S A</t>
  </si>
  <si>
    <t xml:space="preserve"> CE-20210001969871</t>
  </si>
  <si>
    <t>Asociación de servicios de limpieza y mantenimiento JJJPCLIMPIO</t>
  </si>
  <si>
    <t>CE-20210001995923</t>
  </si>
  <si>
    <t>Falconi Cisneros Jose Luis</t>
  </si>
  <si>
    <t>CE-20210002007187</t>
  </si>
  <si>
    <t>CE-20210002007189</t>
  </si>
  <si>
    <t>Sertepcompu S.A.</t>
  </si>
  <si>
    <t>CE-20210002007188</t>
  </si>
  <si>
    <t>Jurado Villagómez Edison Ancizar</t>
  </si>
  <si>
    <t>CE-20210002007190</t>
  </si>
  <si>
    <t>Novartis Ecuador S.A.</t>
  </si>
  <si>
    <t xml:space="preserve">CE-20210002024424 </t>
  </si>
  <si>
    <t>Laboratorios Chalver del Ecuador Cía. Ltda</t>
  </si>
  <si>
    <t>CE-20210002024423</t>
  </si>
  <si>
    <t>GGlaxosmithkline Ecuador S A</t>
  </si>
  <si>
    <t>CE-20210002024422</t>
  </si>
  <si>
    <t>Comercializadora Nutri Med NUTRIMEDECUADOR S.A.</t>
  </si>
  <si>
    <t>0992893028001</t>
  </si>
  <si>
    <t>CE-20210002024421</t>
  </si>
  <si>
    <t>Sevilla Nolivos Christian Alexander</t>
  </si>
  <si>
    <t>001-DGAF-CBDMQ-2021</t>
  </si>
  <si>
    <t xml:space="preserve">Infima Cuantía </t>
  </si>
  <si>
    <t>MEGASUPPLY S.A,</t>
  </si>
  <si>
    <t>004-DGAF-CBDMQ-2021</t>
  </si>
  <si>
    <t>Infima Cuantía</t>
  </si>
  <si>
    <t>Velasquez Jarrin Alejandra Carolina</t>
  </si>
  <si>
    <t>012-DGAF-CBDMQ-2021</t>
  </si>
  <si>
    <t>SERVIMATH CIA. LTDA</t>
  </si>
  <si>
    <t>003-DGAF-CBDMQ-2021</t>
  </si>
  <si>
    <t>Troya Tapia Patricio Alejandro</t>
  </si>
  <si>
    <t>005-DGAF-CBDMQ-2021</t>
  </si>
  <si>
    <t>Buitrón Herrera Jonathan Eduardo</t>
  </si>
  <si>
    <t>002-DGAF-CBDMQ-2021</t>
  </si>
  <si>
    <t>Aparicio Mera Carla Narcisa</t>
  </si>
  <si>
    <t>´0802232926001</t>
  </si>
  <si>
    <t>04-INF-DJ-CBDMQ-2021</t>
  </si>
  <si>
    <t>Maria del Carmen Castañeda</t>
  </si>
  <si>
    <t>022-DGAF-CBDMQ-2021</t>
  </si>
  <si>
    <t>INTERMEDICA CIA. LTDA.</t>
  </si>
  <si>
    <t>024-DGAF-CBDMQ-2021</t>
  </si>
  <si>
    <t>Guevara Valdivieso Nieves Matilde</t>
  </si>
  <si>
    <t>´0602182768001</t>
  </si>
  <si>
    <t>005-INF-DJ-CBDMQ-2021</t>
  </si>
  <si>
    <t>Lucio Lopez Christian Santiago</t>
  </si>
  <si>
    <t>020-DGAF-CBDMQ-2021</t>
  </si>
  <si>
    <t>Estadística y Servicios de Control Publicitario ESCOPUSA S.A.</t>
  </si>
  <si>
    <t>´0991253408001</t>
  </si>
  <si>
    <t>06-INF- DJ-CBDMQ-2021</t>
  </si>
  <si>
    <t>REALWEB S.A.</t>
  </si>
  <si>
    <t>013-DGAF-CBDMQ-2021</t>
  </si>
  <si>
    <t>AENORECUADOR S.A.</t>
  </si>
  <si>
    <t>07-INF- DJ-CBDMQ-2021</t>
  </si>
  <si>
    <t>09-INF-DJ-CBDMQ-2021</t>
  </si>
  <si>
    <t>Copiadora Ecuatoriana Cia Ltda Ecuacopia</t>
  </si>
  <si>
    <t>008-DGAF-CBDMQ-2021</t>
  </si>
  <si>
    <t>Guevara Alvarado Camilo Ernesto</t>
  </si>
  <si>
    <t>028-DGAF-CBDMQ-2021</t>
  </si>
  <si>
    <t>Gutierrez Sandovalin Jorge Alexander</t>
  </si>
  <si>
    <t>013-INF-DJ-CBDMQ-2021</t>
  </si>
  <si>
    <t>Eco Ambiental Andina Ecoandina Cia. Ltda.</t>
  </si>
  <si>
    <t>08-INF-DJ-CBDMQ-2021</t>
  </si>
  <si>
    <t>Hilton Colon Quito</t>
  </si>
  <si>
    <t>010-INF- DJ-CBDMQ-2021</t>
  </si>
  <si>
    <t>Toapanta Alvarez Monica Rocio</t>
  </si>
  <si>
    <t>1714539143001</t>
  </si>
  <si>
    <t>017-DGAF-CBDMQ-2021</t>
  </si>
  <si>
    <t>Telecomunicaciones a su Alcance Telalca S.A.</t>
  </si>
  <si>
    <t>012-INF-DJ-CBDMQ-2021</t>
  </si>
  <si>
    <t>Macas Herrera Cristian David</t>
  </si>
  <si>
    <t>021-DGAF-CBDMQ-2021</t>
  </si>
  <si>
    <t>Rivas Angel Alberto</t>
  </si>
  <si>
    <t>011-DGAF-CBDMQ-2021</t>
  </si>
  <si>
    <t>Allauca Saguano Franklin David.</t>
  </si>
  <si>
    <t>025-DGAF-CBDMQ-2021</t>
  </si>
  <si>
    <t>Caicedo Cadena Luis Raul</t>
  </si>
  <si>
    <t>019-DGAF-CBDMQ-2021</t>
  </si>
  <si>
    <t>Aeromaster Airways S.A.</t>
  </si>
  <si>
    <t>RE-CBDMQ-003-2021</t>
  </si>
  <si>
    <t>Régimen Especial</t>
  </si>
  <si>
    <t>RE-CBDMQ-004-2021</t>
  </si>
  <si>
    <t>Naranjo Sanchez Pablo Raul</t>
  </si>
  <si>
    <t>PE-CBDMQ-001-2021</t>
  </si>
  <si>
    <t>Procedimiento Especial (Arrendamiento de Bienes Inmuebles)</t>
  </si>
  <si>
    <t>Jaravitex Cia Ltda</t>
  </si>
  <si>
    <t>SIE-CBDMQ-007-2021</t>
  </si>
  <si>
    <t>Subasta Inversa Electrónica</t>
  </si>
  <si>
    <t>Cruz Gualancañay Gabriel Arnulfo</t>
  </si>
  <si>
    <t>PE-CBDMQ-004-2021</t>
  </si>
  <si>
    <t>Frankimport Cia Ltda</t>
  </si>
  <si>
    <t>SIE-CBDMQ-010-2021</t>
  </si>
  <si>
    <t>SIE-CBDMQ-006-2021</t>
  </si>
  <si>
    <t>KMSOLUTIONS S.A.</t>
  </si>
  <si>
    <t>009-DGAF-CBDMQ-2021</t>
  </si>
  <si>
    <t>INTRAFUEL CIA. LTDA.</t>
  </si>
  <si>
    <t>001-INF-DJ-CBDMQ-2021</t>
  </si>
  <si>
    <t>Balbuca Gómez Luis Miguel</t>
  </si>
  <si>
    <t>006-DGAF-CBDMQ-2021</t>
  </si>
  <si>
    <t>Empresa Publica Metropolitana de Gestion Integral de Residuos Solidos EMGIRS-EP</t>
  </si>
  <si>
    <t>RE-CBDMQ-006-2021</t>
  </si>
  <si>
    <t>Montesdeoca Flores Bryan Saul</t>
  </si>
  <si>
    <t>SIE-CBDMQ-015-2021</t>
  </si>
  <si>
    <t>Puntonet S.A.</t>
  </si>
  <si>
    <t>003-INF-DJ-CBDMQ-2021</t>
  </si>
  <si>
    <t>Chagñay Rojas Elvia Isabel</t>
  </si>
  <si>
    <t>´0602205684001</t>
  </si>
  <si>
    <t>PE-CBDMQ-002-2021</t>
  </si>
  <si>
    <t>Ortega Shuguli Martha Elizabeth</t>
  </si>
  <si>
    <t>007-DGAF-CBDMQ-2021</t>
  </si>
  <si>
    <t>Ruiz Alvear Doris Rubi</t>
  </si>
  <si>
    <t>PE-CBDMQ-003-2021</t>
  </si>
  <si>
    <t>Mena Ayala Klever Rogelio</t>
  </si>
  <si>
    <t>023-DGAF-CBDMQ-2021</t>
  </si>
  <si>
    <t>Zambrano Galarza Limber Xavier</t>
  </si>
  <si>
    <t>016-DGAF-CBDMQ-2021</t>
  </si>
  <si>
    <t>Jacome Gallegos Adriana Lucia</t>
  </si>
  <si>
    <t>002-INF-DJ-CBDMQ-2021</t>
  </si>
  <si>
    <t>Consorcio Ecuatoriano De Telecomunicaciones S.A. Conecel</t>
  </si>
  <si>
    <t>018-DGAF-CBDMQ-2021</t>
  </si>
  <si>
    <t>Andrango Quimbiamba Pablo Miguel</t>
  </si>
  <si>
    <t>014-DGAF-CBDMQ-2021</t>
  </si>
  <si>
    <t xml:space="preserve">Timco S.A. </t>
  </si>
  <si>
    <t>031-DGAF-CBDMQ-2021</t>
  </si>
  <si>
    <t>Mendoza Parraga Auxilio Efren</t>
  </si>
  <si>
    <t>015-DGAF-CBDMQ-2021</t>
  </si>
  <si>
    <t>Cortez Quiñonez Carlos Miguel</t>
  </si>
  <si>
    <t>011-INF-DJ-CBDMQ-2021</t>
  </si>
  <si>
    <t>Morocho Izurieta Betsabet Del Rocio</t>
  </si>
  <si>
    <t xml:space="preserve"> 029-DGAF-CBDMQ-2021</t>
  </si>
  <si>
    <t>Direccion General De Aviacion Civil</t>
  </si>
  <si>
    <t>032-DGAF-CBDMQ-2021</t>
  </si>
  <si>
    <t>Coheco S.A.</t>
  </si>
  <si>
    <t>RE-CBDMQ-002-2021</t>
  </si>
  <si>
    <t xml:space="preserve">Cesar Augusto Gamez Reyes </t>
  </si>
  <si>
    <t>030-DGAF-CBDMQ-2021</t>
  </si>
  <si>
    <t>Guerrero Espinosa Francis Michelle</t>
  </si>
  <si>
    <t>026-DGAF-CBDMQ-2021</t>
  </si>
  <si>
    <t>Hurtado Collaguazo Luis Antonio.</t>
  </si>
  <si>
    <t>027-DGAF-CBDMQ-2021</t>
  </si>
  <si>
    <t xml:space="preserve">Sociedad De Hecho Unitaxi Ecuador, </t>
  </si>
  <si>
    <t>014-INF-DJ-CBDMQ-2021</t>
  </si>
  <si>
    <t>Iturri S.A.</t>
  </si>
  <si>
    <t>A41050113</t>
  </si>
  <si>
    <t xml:space="preserve"> SIE-CBDMQ-001-2021</t>
  </si>
  <si>
    <t>Zhunio Paez Diego Fernando</t>
  </si>
  <si>
    <t>SIE-CBDMQ-003-2021</t>
  </si>
  <si>
    <t>Gilces Zambrano Tonny Javier</t>
  </si>
  <si>
    <t>0931744528001</t>
  </si>
  <si>
    <t>SIE-CBDMQ-011-2021</t>
  </si>
  <si>
    <t xml:space="preserve">Atimasa S.A. </t>
  </si>
  <si>
    <t>0991331859001</t>
  </si>
  <si>
    <t>COTS-CBDMQ-002-2021</t>
  </si>
  <si>
    <t>Cotización de Bienes y Servicios</t>
  </si>
  <si>
    <t>Soluciones de Infraestructura Tecnologia Solinpower Cia. Ltda</t>
  </si>
  <si>
    <t>SIE-CBDMQ-017-2021</t>
  </si>
  <si>
    <t>Caimsep Capacitaciones, Asesoria, Importaciones y Servicios Petroleros Cia. Ltda.</t>
  </si>
  <si>
    <t>SIE-CBDMQ-016-2021</t>
  </si>
  <si>
    <t>Racing Parts Racpar Cia. Ltda.</t>
  </si>
  <si>
    <t>SIE-CBDMQ-026-2021</t>
  </si>
  <si>
    <t xml:space="preserve">Hermesoperator Cia. Ltda. </t>
  </si>
  <si>
    <t>COTS-CBDMQ-001-2021</t>
  </si>
  <si>
    <t>OCEAN PACIFIC TRAVEL CIA. LTDA.</t>
  </si>
  <si>
    <t>Medina Morejon Fausto Javier</t>
  </si>
  <si>
    <t>SIE-CBDMQ-002-2021</t>
  </si>
  <si>
    <t>Planeta Trebol Mpfilms Cia. Ltda.</t>
  </si>
  <si>
    <t>RE-CBDMQ-005-2021</t>
  </si>
  <si>
    <t xml:space="preserve">Santacruz Lopez Alvaro Xavier </t>
  </si>
  <si>
    <t>SIE-CBDMQ-013-2021</t>
  </si>
  <si>
    <t>Kunansoft S.A.</t>
  </si>
  <si>
    <t>0190380009001</t>
  </si>
  <si>
    <t>SIE-CBDMQ-021-2021</t>
  </si>
  <si>
    <t xml:space="preserve">Seguros Sucre S.A. </t>
  </si>
  <si>
    <t>0990064474001</t>
  </si>
  <si>
    <t>LICS-CBDMQ-001-2021</t>
  </si>
  <si>
    <t>Comentarios: *Este espacio se utilizará en caso de que la entidad deba publicar alguna aclaración de la información registrada en la matriz.</t>
  </si>
  <si>
    <t>ÁREA ENCARGADA DE LA ACTUALIZACIÓN:</t>
  </si>
  <si>
    <t>DIRECCIÓN DE ADQUISICIONES</t>
  </si>
  <si>
    <t xml:space="preserve">FECHA DE LA ÚLTIMA ACTUALIZACIÓN: </t>
  </si>
  <si>
    <t>SIE-CBDMQ-031-2021</t>
  </si>
  <si>
    <t>SIE-CBDMQ-029-2021</t>
  </si>
  <si>
    <t xml:space="preserve">SIE-CBDMQ-027-2021
</t>
  </si>
  <si>
    <t>SIE-CBDMQ-019-2021</t>
  </si>
  <si>
    <t>SIE-CBDMQ-033-2021</t>
  </si>
  <si>
    <t xml:space="preserve"> Subasta Inversa Electrónica</t>
  </si>
  <si>
    <t xml:space="preserve">Licitación de Seguros </t>
  </si>
  <si>
    <t>RADIO COMUNICACIONES DE LOS ANDES RACOMDES S.A.</t>
  </si>
  <si>
    <t>INSCORA INSTITUTO DEL CORAZON S.A.</t>
  </si>
  <si>
    <t>MOLINA VACA MARCELO PATRICIO</t>
  </si>
  <si>
    <t>PRODUCTOS DE SEGURIDAD INDUSTRIAL PROSEIN CIA. LTDA.</t>
  </si>
  <si>
    <t>MALDONADO GOMEZ GIOMARA MABEL</t>
  </si>
  <si>
    <t xml:space="preserve"> GONZALEZ &amp; GONZALEZ SEGURIDAD PRIVADA SEGONPRIV CIA.LTDA.</t>
  </si>
  <si>
    <t>SIE-CBDMQ-037-2021</t>
  </si>
  <si>
    <t>ANDA BASABE FERNANDO AUGUSTO</t>
  </si>
  <si>
    <t>JACOME ACUÑA LUIS GONZALO</t>
  </si>
  <si>
    <t xml:space="preserve">Menor Cuantía </t>
  </si>
  <si>
    <t>SANCHEZ SANCHEZ JORGE HUMBERTO</t>
  </si>
  <si>
    <t>SIE-CBDMQ-032-2021</t>
  </si>
  <si>
    <t>SIE-CBDMQ-034-2021</t>
  </si>
  <si>
    <t>INVETRONICA, INGENIERIA Y VENTAS PARA LA ELECTRONICA CIA. LTDA.</t>
  </si>
  <si>
    <t>SIE-CBDMQ-036-2021</t>
  </si>
  <si>
    <t>SINERGIA ORGANIZACIONAL SIRAL S.A.</t>
  </si>
  <si>
    <t>SIE-CBDMQ-038-2021</t>
  </si>
  <si>
    <t>ANDRADE SANDOVAL ALEX FERNANDO</t>
  </si>
  <si>
    <t xml:space="preserve"> SIE-CBDMQ-041-2021</t>
  </si>
  <si>
    <t>BETANCOURT PROAÑO FAUSTO IVAN</t>
  </si>
  <si>
    <t xml:space="preserve"> SIE-CBDMQ-043-2021</t>
  </si>
  <si>
    <t>SIE-CBDMQ-022-2021</t>
  </si>
  <si>
    <t xml:space="preserve"> RE-CBDMQ-010-2021</t>
  </si>
  <si>
    <t>RE-CBDMQ-009-2021</t>
  </si>
  <si>
    <t>IMPORFACTORY CIA. LTDA.</t>
  </si>
  <si>
    <t>PAUCAR ALMEIDA MONICA PAULINA</t>
  </si>
  <si>
    <t>CE-20210002054438</t>
  </si>
  <si>
    <t>CE-20210002054439</t>
  </si>
  <si>
    <t>CE-20210002054440</t>
  </si>
  <si>
    <t>CE-20210002054441</t>
  </si>
  <si>
    <t>CE-20210002054442</t>
  </si>
  <si>
    <t>CE-20210002054443</t>
  </si>
  <si>
    <t>CE-20210002054444</t>
  </si>
  <si>
    <t>CE-20210002054445</t>
  </si>
  <si>
    <t>CE-20210002054446</t>
  </si>
  <si>
    <t>CE-20210002054447</t>
  </si>
  <si>
    <t>CE-20210002054448</t>
  </si>
  <si>
    <t>CE-20210002054449</t>
  </si>
  <si>
    <t>CE-20210002054450</t>
  </si>
  <si>
    <t>CE-20210002054451</t>
  </si>
  <si>
    <t>CE-20210002054452</t>
  </si>
  <si>
    <t>CE-20210002054453</t>
  </si>
  <si>
    <t>CE-20210002054454</t>
  </si>
  <si>
    <t>SUAREZ MORALES EDISON FERNANDO</t>
  </si>
  <si>
    <t>038-DGAF-CBDMQ-2021</t>
  </si>
  <si>
    <t xml:space="preserve">039-DGAF-CBDMQ-2021
</t>
  </si>
  <si>
    <t>CONSULYD RYAD S.A.</t>
  </si>
  <si>
    <t>040-DGAF-CBDMQ-2021</t>
  </si>
  <si>
    <t>037-DGAF-CBDMQ-2021</t>
  </si>
  <si>
    <t>036-DGAF-CBDMQ-2021</t>
  </si>
  <si>
    <t>ALPHA TECHNOLOGIES CIA. LTDA.</t>
  </si>
  <si>
    <t>035-DGAF-CBDMQ-2021</t>
  </si>
  <si>
    <t>CENTRO DE TRANSFERENCIA TECNOLOGICA PARA LA 
CAPACITACIÓN E INVESTIGACION EN CONTROL DE EMISIONES 
VEHICULARES</t>
  </si>
  <si>
    <t>034-DGAF-CBDMQ-2021</t>
  </si>
  <si>
    <t>1709787418</t>
  </si>
  <si>
    <t>MARIA OLIMPIA TACO SASIG</t>
  </si>
  <si>
    <t>015-INF-DJ-CBDMQ-2021</t>
  </si>
  <si>
    <t>FLORES YANEZ JUAN CRISTOBAL</t>
  </si>
  <si>
    <t>LAGLA CHICAIZA EDISON PATRICIO</t>
  </si>
  <si>
    <t>´0502222177001</t>
  </si>
  <si>
    <t>042-DGAF-CBDMQ-2021</t>
  </si>
  <si>
    <t xml:space="preserve">SOSA DEMERA JOSHUA ANDRE </t>
  </si>
  <si>
    <t>043-DGAF-CBDMQ-2021</t>
  </si>
  <si>
    <t>OLEAS SANTILLAN STALIN FERNANDO</t>
  </si>
  <si>
    <t>´0602042137001</t>
  </si>
  <si>
    <t>044-DGAF-CBDMQ-2021</t>
  </si>
  <si>
    <t>COMSATEL S.A.</t>
  </si>
  <si>
    <t>´0991422870001</t>
  </si>
  <si>
    <t>048-DGAF-CBDMQ-2021</t>
  </si>
  <si>
    <t xml:space="preserve">SANCHEZ MARTINEZ ROMULO ERNAN </t>
  </si>
  <si>
    <t>046-DGAF-CBDMQ-2021</t>
  </si>
  <si>
    <t>TAPIA LEON PABLO XAVIER</t>
  </si>
  <si>
    <t>052-DGAF-CBDMQ-2021</t>
  </si>
  <si>
    <t>BELER NOVIK PABLO CAMILO</t>
  </si>
  <si>
    <t>049-DGAF-CBDMQ-2021</t>
  </si>
  <si>
    <t xml:space="preserve">INGENIERIA Y SOLUCIONES TECNOLOGICAS BIGEXPERT CIA LTDA </t>
  </si>
  <si>
    <t>051-DGAF-CBDMQ-2021</t>
  </si>
  <si>
    <t xml:space="preserve">GUERRERO TAMAYO ALEXANDER MAXIMILIANO </t>
  </si>
  <si>
    <t>053-DGAF-CBDMQ-2021</t>
  </si>
  <si>
    <t xml:space="preserve">PIEDRA FARINANGO NICOLAS GEOVANNY </t>
  </si>
  <si>
    <t>055-DGAF-CBDMQ-2021</t>
  </si>
  <si>
    <t>MENDEZ BRITO LUIS GERMAN</t>
  </si>
  <si>
    <t>056-DGAF-CBDMQ-2021</t>
  </si>
  <si>
    <t>´0601071962001</t>
  </si>
  <si>
    <t xml:space="preserve">CODYXOPAPER CIA. LTDA. </t>
  </si>
  <si>
    <t>CE-20210002070277</t>
  </si>
  <si>
    <t xml:space="preserve"> CE-20210002070276</t>
  </si>
  <si>
    <t xml:space="preserve">ASOCIACIÓN DE PRODUCCIÓN TEXTIL LA FORTALEZA DE DIOS "ASOTEXFORDIOS" </t>
  </si>
  <si>
    <t>CE-20210002070275</t>
  </si>
  <si>
    <t>CE-20210002070274</t>
  </si>
  <si>
    <t xml:space="preserve"> ASOCIACION DE PRODUCCION TEXTIL JUNTOS POR LA PRODUCCION ASOTEXPROUN</t>
  </si>
  <si>
    <t xml:space="preserve"> ASOCIACION DE PRODUCCION TEXTIL BROCHE DE ORO TEXTIL ASOBROOCHET</t>
  </si>
  <si>
    <t xml:space="preserve"> CE-20210002070273</t>
  </si>
  <si>
    <t>ASOCIACIÓN DE PRODUCCIÓN TEXTIL AMO ECUADOR "ASOTEXAMECU"</t>
  </si>
  <si>
    <t>CE-20210002070272</t>
  </si>
  <si>
    <t>`0992859881001</t>
  </si>
  <si>
    <t>COTS-CBDMQ-003-2021</t>
  </si>
  <si>
    <t>Consorcio AVIROM</t>
  </si>
  <si>
    <t>Elsie Elizabeth Avilés Rosado</t>
  </si>
  <si>
    <t>Javier Enrique Romero Ramos</t>
  </si>
  <si>
    <t>Carlos Enrique Romero Vega</t>
  </si>
  <si>
    <t>SIE-CBDMQ-046-2021</t>
  </si>
  <si>
    <t>CADE CUSTOM ACCESSORIES DEL ECUADOR CIA. LTDA.</t>
  </si>
  <si>
    <t>RE-CBDMQ-013-2021.</t>
  </si>
  <si>
    <t xml:space="preserve"> IMP-CBDMQ-002-2021</t>
  </si>
  <si>
    <t>Publicación Especial</t>
  </si>
  <si>
    <t>46-2438822</t>
  </si>
  <si>
    <t>AEROLEASING CORP</t>
  </si>
  <si>
    <t xml:space="preserve">Cotización de Obra </t>
  </si>
  <si>
    <t>COTO-CBDMQ-002-2021</t>
  </si>
  <si>
    <t>30 DE SEPTIEMBRE DE 2021</t>
  </si>
  <si>
    <t xml:space="preserve">ASOCIACIÓN DE PRODUCCIÓN TEXTIL PONTE ECUADOR "ASOPROTEXPONEC" </t>
  </si>
  <si>
    <t>CE-20210002081636</t>
  </si>
  <si>
    <t>ASOCIACION DE PRODUCCION TEXTIL MUJERES EMPRENDEDORAS DE GUANGOPOLO "ASOPROTEXGUAN"</t>
  </si>
  <si>
    <t xml:space="preserve">CE-20210002081635 </t>
  </si>
  <si>
    <t xml:space="preserve">ASOCIACIÓN DE PRODUCCIÓN TEXTIL LA PUNTADA "ASOPROTEXDA" </t>
  </si>
  <si>
    <t xml:space="preserve">CE-20210002081634 </t>
  </si>
  <si>
    <t>CE-20210002081633</t>
  </si>
  <si>
    <t>ASOCIACIÓN DE PRODUCCIÓN TEXTIL INNOVA ECUADOR "ASOTEXINNOE"</t>
  </si>
  <si>
    <t>CE-20210002081632</t>
  </si>
  <si>
    <t>ASOCIACIÓN DE PRODUCCIÓN TEXTIL CONFENAC "ASOTEXCONFENAC"</t>
  </si>
  <si>
    <t>CE-20210002081631</t>
  </si>
  <si>
    <t xml:space="preserve">ANDRADE ESCOBAR MARIA ALEXANDRA </t>
  </si>
  <si>
    <t xml:space="preserve">CE-20210002081630 </t>
  </si>
  <si>
    <t>061-DGAF-CBDMQ-2021</t>
  </si>
  <si>
    <t>062-DGAF-CBDMQ-2021</t>
  </si>
  <si>
    <t>SANCHEZ ALVARADO DAICY EDITH</t>
  </si>
  <si>
    <t>FOURUC SOLUTIONS S.A.</t>
  </si>
  <si>
    <t>064-DGAF-CBDMQ-2021</t>
  </si>
  <si>
    <t>065-DGAF-CBDMQ-2021</t>
  </si>
  <si>
    <t>SALAZAR DIAZ NANCY DEL CARMEN</t>
  </si>
  <si>
    <t>066-DGAF-CBDMQ-2021</t>
  </si>
  <si>
    <t>CAJILEMA SAFLA MARIA FABIOLA</t>
  </si>
  <si>
    <t>067-DGAF-CBDMQ-2021</t>
  </si>
  <si>
    <t>RAMIREZ FLORES GABRIELA ANABEL</t>
  </si>
  <si>
    <t>068-DGAF-CBDMQ-2021</t>
  </si>
  <si>
    <t>SOSA CARRERA FREDDY DAVID</t>
  </si>
  <si>
    <t>069-DGAF-CBDMQ-2021</t>
  </si>
  <si>
    <t>NUÑEZ GOMEZ PABLO</t>
  </si>
  <si>
    <t>070-DGAF-CBDMQ-2021</t>
  </si>
  <si>
    <t>USHIÑA SINGO SEGUNDO JORGE MULTICOVER</t>
  </si>
  <si>
    <t>071-DGAF-CBDMQ-2021</t>
  </si>
  <si>
    <t>MORALES GOMEZ ADRIAN FABRICIO</t>
  </si>
  <si>
    <t>072-DGAF-CBDMQ-2021</t>
  </si>
  <si>
    <t>MARIBEL ANDREA PADILLA OCHOA</t>
  </si>
  <si>
    <t>073-DGAF-CBDMQ-2021</t>
  </si>
  <si>
    <t>ORTEGA GUERRERO SANTIAGO FRANCISCO</t>
  </si>
  <si>
    <t>MCBS-CBDMQ-003-2021</t>
  </si>
  <si>
    <t>RE-CBDMQ-012-2021</t>
  </si>
  <si>
    <t>SIE-CBDMQ-045-2021</t>
  </si>
  <si>
    <t>SIE-CBDMQ-044-2021</t>
  </si>
  <si>
    <t>RE-CBDMQ-015-2021</t>
  </si>
  <si>
    <t>SIE-CBDMQ-054-2021</t>
  </si>
  <si>
    <t>SIE-CBDMQ-055-2021</t>
  </si>
  <si>
    <t>SIE-CBDMQ-049-2021</t>
  </si>
  <si>
    <t xml:space="preserve">SIE-CBDMQ-059-2021 </t>
  </si>
  <si>
    <t xml:space="preserve">SIE-CBDMQ-056-2021 </t>
  </si>
  <si>
    <t>SIE-CBDMQ-060-2021</t>
  </si>
  <si>
    <t>SIE-CBDMQ-048-2021</t>
  </si>
  <si>
    <t>SIE-CBDMQ-053-2021</t>
  </si>
  <si>
    <t>MCBS-CBDMQ-002-2021</t>
  </si>
  <si>
    <t xml:space="preserve">  GOMEZ JANINE MANUEL RAUL</t>
  </si>
  <si>
    <t xml:space="preserve"> PORTUGAL SOLIS OSCAR ALCIDES</t>
  </si>
  <si>
    <t>AIMACAÑA MONTAGUANO HERNAN XAVIER</t>
  </si>
  <si>
    <t>MERA VEGA ROSARIO NARCIZA</t>
  </si>
  <si>
    <t>GUERRERO TILLAGUANGO COSME RODRIGO</t>
  </si>
  <si>
    <t>CORPORACION RYMMAO COSMETICA ECUATORIANA S.A.</t>
  </si>
  <si>
    <t>OTECEL S.A.</t>
  </si>
  <si>
    <t>EMPRESA PúBLICA DE HIDROCARBUROS DEL ECUADOR EP PETROECUADOR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</si>
</sst>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;&quot;$&quot;\-#,##0.00"/>
    <numFmt numFmtId="165" formatCode="_ &quot;$&quot;* #,##0.00_ ;_ &quot;$&quot;* \-#,##0.00_ ;_ &quot;$&quot;* &quot;-&quot;??_ ;_ @_ "/>
    <numFmt numFmtId="166" formatCode="_ &quot;$&quot;* #,##0.0000_ ;_ &quot;$&quot;* \-#,##0.0000_ ;_ &quot;$&quot;* &quot;-&quot;??_ ;_ @_ 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4" fillId="2" borderId="1" xfId="0" applyFont="1" applyFill="1" applyBorder="1" applyAlignment="1" applyProtection="1">
      <alignment vertic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" fontId="4" fillId="2" borderId="1" xfId="0" quotePrefix="1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165" fontId="0" fillId="0" borderId="0" xfId="0" applyNumberFormat="1"/>
    <xf numFmtId="4" fontId="0" fillId="0" borderId="0" xfId="0" applyNumberFormat="1"/>
    <xf numFmtId="0" fontId="0" fillId="2" borderId="0" xfId="0" applyFill="1"/>
    <xf numFmtId="166" fontId="0" fillId="0" borderId="0" xfId="0" applyNumberFormat="1"/>
    <xf numFmtId="0" fontId="4" fillId="2" borderId="1" xfId="0" applyFont="1" applyFill="1" applyBorder="1" applyAlignment="1">
      <alignment wrapText="1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quotePrefix="1" applyNumberFormat="1" applyFont="1" applyFill="1" applyBorder="1" applyAlignment="1" applyProtection="1">
      <alignment horizontal="center" vertical="center" wrapText="1"/>
    </xf>
    <xf numFmtId="0" fontId="4" fillId="2" borderId="1" xfId="0" quotePrefix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/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 wrapText="1"/>
    </xf>
    <xf numFmtId="1" fontId="4" fillId="2" borderId="3" xfId="0" applyNumberFormat="1" applyFont="1" applyFill="1" applyBorder="1" applyAlignment="1" applyProtection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4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 vertical="center" wrapText="1"/>
    </xf>
    <xf numFmtId="166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quotePrefix="1" applyNumberFormat="1" applyFont="1" applyFill="1" applyBorder="1" applyAlignment="1" applyProtection="1">
      <alignment horizontal="center" vertical="center" wrapText="1"/>
    </xf>
    <xf numFmtId="164" fontId="4" fillId="2" borderId="2" xfId="0" applyNumberFormat="1" applyFont="1" applyFill="1" applyBorder="1" applyAlignment="1" applyProtection="1">
      <alignment horizontal="right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164" fontId="4" fillId="2" borderId="3" xfId="0" applyNumberFormat="1" applyFont="1" applyFill="1" applyBorder="1" applyAlignment="1" applyProtection="1">
      <alignment horizontal="right" vertical="center" wrapText="1"/>
    </xf>
    <xf numFmtId="0" fontId="4" fillId="2" borderId="2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</xf>
    <xf numFmtId="0" fontId="4" fillId="2" borderId="3" xfId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4" fillId="3" borderId="2" xfId="0" quotePrefix="1" applyNumberFormat="1" applyFont="1" applyFill="1" applyBorder="1" applyAlignment="1" applyProtection="1">
      <alignment horizontal="center" vertical="center" wrapText="1"/>
    </xf>
    <xf numFmtId="1" fontId="4" fillId="3" borderId="3" xfId="0" quotePrefix="1" applyNumberFormat="1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" fontId="4" fillId="3" borderId="4" xfId="0" quotePrefix="1" applyNumberFormat="1" applyFont="1" applyFill="1" applyBorder="1" applyAlignment="1" applyProtection="1">
      <alignment horizontal="center" vertical="center" wrapText="1"/>
    </xf>
    <xf numFmtId="0" fontId="4" fillId="2" borderId="1" xfId="0" quotePrefix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vertic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165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valverde/Desktop/MATRIZ%20PROVEEDORES/PROVEEDORES%20A&#209;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valverde/Downloads/PROCESOS%20DE%20CONTRATACI&#211;N%20%20(5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 DE CONTRATACION 2021"/>
      <sheetName val="PROCESOS DE CONTRATACION 2020"/>
      <sheetName val="PROCESOS DE CONTRATACIÓN 2019"/>
      <sheetName val="PROCESOS 2018"/>
      <sheetName val="PROCESOS 2017"/>
      <sheetName val="Hoja 7"/>
      <sheetName val="Hoja 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 DE CONTRATACION 2021"/>
      <sheetName val="PROCESOS DE CONTRATACION 2020"/>
      <sheetName val="PROCESOS DE CONTRATACIÓN 2019"/>
      <sheetName val="PROCESOS 2018"/>
      <sheetName val="PROCESOS 2017"/>
      <sheetName val="Hoja 7"/>
      <sheetName val="Hoja 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praspublicas.gob.ec/ProcesoContratacion/compras/PC/informacionProcesoContratacion2.cpe?idSoliCompra=2E1g6dhWzRoN6ueC2kWkbA9wy3xDIStxKN6WpLLjjAQ," TargetMode="External"/><Relationship Id="rId18" Type="http://schemas.openxmlformats.org/officeDocument/2006/relationships/hyperlink" Target="https://www.compraspublicas.gob.ec/ProcesoContratacion/compras/PC/informacionProcesoContratacion2.cpe?idSoliCompra=26R2nmHJzH1Pjt57hXOFlb7g_GQtDLgtsmMaKus6wl0," TargetMode="External"/><Relationship Id="rId26" Type="http://schemas.openxmlformats.org/officeDocument/2006/relationships/hyperlink" Target="https://www.compraspublicas.gob.ec/ProcesoContratacion/compras/PC/informacionProcesoContratacion2.cpe?idSoliCompra=kdsL6hB5nOf5TahpkWcKYl0rdmT_8onD0vYkhtaXkwQ," TargetMode="External"/><Relationship Id="rId39" Type="http://schemas.openxmlformats.org/officeDocument/2006/relationships/hyperlink" Target="https://www.compraspublicas.gob.ec/ProcesoContratacion/compras/PC/informacionProcesoContratacion2.cpe?idSoliCompra=D9tD3IzmFSN1PPrKPyi1YOzDyd7CC_mAwDY27wI6uR8," TargetMode="External"/><Relationship Id="rId21" Type="http://schemas.openxmlformats.org/officeDocument/2006/relationships/hyperlink" Target="https://www.compraspublicas.gob.ec/ProcesoContratacion/compras/PC/informacionProcesoContratacion2.cpe?idSoliCompra=VaSDiVdooq--5tsSmghCPbbJ5WemhDkiAlzNL_XAzTQ," TargetMode="External"/><Relationship Id="rId34" Type="http://schemas.openxmlformats.org/officeDocument/2006/relationships/hyperlink" Target="https://www.compraspublicas.gob.ec/ProcesoContratacion/compras/PC/informacionProcesoContratacion2.cpe?idSoliCompra=-l2y7JR6OYXNiz3PtMhnlKPjQXdGVyeet5UU3RFOEFI," TargetMode="External"/><Relationship Id="rId42" Type="http://schemas.openxmlformats.org/officeDocument/2006/relationships/hyperlink" Target="https://www.compraspublicas.gob.ec/ProcesoContratacion/compras/PC/informacionProcesoContratacion2.cpe?idSoliCompra=o2sCXFX2DHR384VB-h42elyJH9PWHzPjIof5qpPvsHA," TargetMode="External"/><Relationship Id="rId47" Type="http://schemas.openxmlformats.org/officeDocument/2006/relationships/hyperlink" Target="https://www.compraspublicas.gob.ec/ProcesoContratacion/compras/PC/informacionProcesoContratacion2.cpe?idSoliCompra=lObtJVOWDRYUyMm6NeTa9MgvJV10Clyih_redIdpepw," TargetMode="External"/><Relationship Id="rId50" Type="http://schemas.openxmlformats.org/officeDocument/2006/relationships/hyperlink" Target="https://www.compraspublicas.gob.ec/ProcesoContratacion/compras/PC/informacionProcesoContratacion2.cpe?idSoliCompra=G2zErm8A8AfmuVE8cKJn-xnzZ5ShJzUGi_R-o5gx0hw," TargetMode="External"/><Relationship Id="rId55" Type="http://schemas.openxmlformats.org/officeDocument/2006/relationships/hyperlink" Target="https://www.compraspublicas.gob.ec/ProcesoContratacion/compras/PC/informacionProcesoContratacion2.cpe?idSoliCompra=t-acyKrY0Nbp_YUEX3xm5ZTp48tqfexAzVYMPUQjY44," TargetMode="External"/><Relationship Id="rId7" Type="http://schemas.openxmlformats.org/officeDocument/2006/relationships/hyperlink" Target="https://www.compraspublicas.gob.ec/ProcesoContratacion/compras/PC/informacionProcesoContratacion2.cpe?idSoliCompra=d-RdYy41kI3vYmiwJkdWOPxPq4f1PIrvF11113MEq80," TargetMode="External"/><Relationship Id="rId2" Type="http://schemas.openxmlformats.org/officeDocument/2006/relationships/hyperlink" Target="https://www.compraspublicas.gob.ec/ProcesoContratacion/compras/PC/informacionProcesoContratacion2.cpe?idSoliCompra=KgGDEN11E9cJCTB9fhTw1Ai8ij9mSpG5d4V1ldmRKO4," TargetMode="External"/><Relationship Id="rId16" Type="http://schemas.openxmlformats.org/officeDocument/2006/relationships/hyperlink" Target="https://www.compraspublicas.gob.ec/ProcesoContratacion/compras/PC/informacionProcesoContratacion2.cpe?idSoliCompra=1nPC6sbCjCvpNpPzurJtVPSwOC2WvjC3TI70JWA9j4Y," TargetMode="External"/><Relationship Id="rId29" Type="http://schemas.openxmlformats.org/officeDocument/2006/relationships/hyperlink" Target="https://www.compraspublicas.gob.ec/ProcesoContratacion/compras/PC/informacionProcesoContratacion2.cpe?idSoliCompra=reUXq6g64bob8AK10P5E1h1mO0SGvPR719wBmvIfHHM," TargetMode="External"/><Relationship Id="rId11" Type="http://schemas.openxmlformats.org/officeDocument/2006/relationships/hyperlink" Target="https://www.compraspublicas.gob.ec/ProcesoContratacion/compras/PC/informacionProcesoContratacion2.cpe?idSoliCompra=M2cWb-DzYnDq2r4g5EG43FYDUkQMTaR6XoWiuqrb3BY," TargetMode="External"/><Relationship Id="rId24" Type="http://schemas.openxmlformats.org/officeDocument/2006/relationships/hyperlink" Target="https://www.compraspublicas.gob.ec/ProcesoContratacion/compras/PC/informacionProcesoContratacion2.cpe?idSoliCompra=uVGiAmOAg2CwKKyrgXYLJcYYNmO2vg3Xo2CLtOYTr9o," TargetMode="External"/><Relationship Id="rId32" Type="http://schemas.openxmlformats.org/officeDocument/2006/relationships/hyperlink" Target="https://www.compraspublicas.gob.ec/ProcesoContratacion/compras/PC/informacionProcesoContratacion2.cpe?idSoliCompra=9QXv24SBe8l5NuNQImQn380jNasOmRbbtVo512HLW4I," TargetMode="External"/><Relationship Id="rId37" Type="http://schemas.openxmlformats.org/officeDocument/2006/relationships/hyperlink" Target="https://www.compraspublicas.gob.ec/ProcesoContratacion/compras/PC/informacionProcesoContratacion2.cpe?idSoliCompra=f6g3kCPYBgIfazja88lbCzcljyDQr37P7wzd_Vz5_R0," TargetMode="External"/><Relationship Id="rId40" Type="http://schemas.openxmlformats.org/officeDocument/2006/relationships/hyperlink" Target="https://www.compraspublicas.gob.ec/ProcesoContratacion/compras/PC/informacionProcesoContratacion2.cpe?idSoliCompra=6SfulvPEVOdHjSX6Plx5m1n9fg7QkJU84PFbUYqvIsI," TargetMode="External"/><Relationship Id="rId45" Type="http://schemas.openxmlformats.org/officeDocument/2006/relationships/hyperlink" Target="https://www.compraspublicas.gob.ec/ProcesoContratacion/compras/PC/informacionProcesoContratacion2.cpe?idSoliCompra=3a5-I_e_J00LTFcT8ovp9T9g6jTh7eSjl7gpMZoBA3k," TargetMode="External"/><Relationship Id="rId53" Type="http://schemas.openxmlformats.org/officeDocument/2006/relationships/hyperlink" Target="https://www.compraspublicas.gob.ec/ProcesoContratacion/compras/PC/informacionProcesoContratacion2.cpe?idSoliCompra=Bm856TvIJTt0zgDO58UbCZTloYeSg4xpPLTL1Nbl6q0," TargetMode="External"/><Relationship Id="rId58" Type="http://schemas.openxmlformats.org/officeDocument/2006/relationships/hyperlink" Target="https://www.compraspublicas.gob.ec/ProcesoContratacion/compras/PC/informacionProcesoContratacion2.cpe?idSoliCompra=D-oygnlXo4dTf2jSa3z2Umxr9VW7UcD7zii3zHZ0OHQ," TargetMode="External"/><Relationship Id="rId5" Type="http://schemas.openxmlformats.org/officeDocument/2006/relationships/hyperlink" Target="https://www.compraspublicas.gob.ec/ProcesoContratacion/compras/PC/informacionProcesoContratacion2.cpe?idSoliCompra=4bcZUOOzWYJ0mnPefXUKSiHJDM_Vdm2xdr9yHurgC8Y," TargetMode="External"/><Relationship Id="rId19" Type="http://schemas.openxmlformats.org/officeDocument/2006/relationships/hyperlink" Target="https://www.compraspublicas.gob.ec/ProcesoContratacion/compras/PC/informacionProcesoContratacion2.cpe?idSoliCompra=nXr60_xDBttvWx4AJPepWcp0UdFbh4HLY2MShrEk3Js," TargetMode="External"/><Relationship Id="rId4" Type="http://schemas.openxmlformats.org/officeDocument/2006/relationships/hyperlink" Target="https://www.compraspublicas.gob.ec/ProcesoContratacion/compras/PC/informacionProcesoContratacion2.cpe?idSoliCompra=21PhwiHKlqDElzLjpTPt9Q8u92_ukGkZgMEf-ymT0NE," TargetMode="External"/><Relationship Id="rId9" Type="http://schemas.openxmlformats.org/officeDocument/2006/relationships/hyperlink" Target="https://www.compraspublicas.gob.ec/ProcesoContratacion/compras/PC/informacionProcesoContratacion2.cpe?idSoliCompra=CysbRXmkak0t5QKGLn7YQEdwpJdijTIFwSB0bPrPitI," TargetMode="External"/><Relationship Id="rId14" Type="http://schemas.openxmlformats.org/officeDocument/2006/relationships/hyperlink" Target="https://www.compraspublicas.gob.ec/ProcesoContratacion/compras/PC/informacionProcesoContratacion2.cpe?idSoliCompra=2upSmHNFPUreFJQe358w9PINAj0_R_dOkepIDU5o8-M," TargetMode="External"/><Relationship Id="rId22" Type="http://schemas.openxmlformats.org/officeDocument/2006/relationships/hyperlink" Target="https://www.compraspublicas.gob.ec/ProcesoContratacion/compras/PC/informacionProcesoContratacion2.cpe?idSoliCompra=SLWO3CdLDvN_tz-jVC7yTcGzUgs6Gr9yzfHNKok5twM," TargetMode="External"/><Relationship Id="rId27" Type="http://schemas.openxmlformats.org/officeDocument/2006/relationships/hyperlink" Target="https://www.compraspublicas.gob.ec/ProcesoContratacion/compras/PC/informacionProcesoContratacion2.cpe?idSoliCompra=SCIe1sUG9pEMGEuVwmGb3kGJ5WmcTcQ1_eryQfmzgnE," TargetMode="External"/><Relationship Id="rId30" Type="http://schemas.openxmlformats.org/officeDocument/2006/relationships/hyperlink" Target="https://www.compraspublicas.gob.ec/ProcesoContratacion/compras/PC/informacionProcesoContratacion2.cpe?idSoliCompra=t1jROpeiw0oJbmZDQuuMbKezJyubGDmf8gHIQe1es4E," TargetMode="External"/><Relationship Id="rId35" Type="http://schemas.openxmlformats.org/officeDocument/2006/relationships/hyperlink" Target="https://www.compraspublicas.gob.ec/ProcesoContratacion/compras/PC/informacionProcesoContratacion2.cpe?idSoliCompra=tsCRmN0GwQoin7DZFDo1uhIhm1eGuUZmk43TLYY8jq4," TargetMode="External"/><Relationship Id="rId43" Type="http://schemas.openxmlformats.org/officeDocument/2006/relationships/hyperlink" Target="https://www.compraspublicas.gob.ec/ProcesoContratacion/compras/PC/informacionProcesoContratacion2.cpe?idSoliCompra=aQaGchSZPVt_V6wYOHJiIR4Ynv_kgQKkWrhwW6DJZAg," TargetMode="External"/><Relationship Id="rId48" Type="http://schemas.openxmlformats.org/officeDocument/2006/relationships/hyperlink" Target="https://www.compraspublicas.gob.ec/ProcesoContratacion/compras/PC/informacionProcesoContratacion2.cpe?idSoliCompra=o8J2kB1hPkTkV_VijBTGi6SU57D-fezpMSoHugy7gpk," TargetMode="External"/><Relationship Id="rId56" Type="http://schemas.openxmlformats.org/officeDocument/2006/relationships/hyperlink" Target="https://www.compraspublicas.gob.ec/ProcesoContratacion/compras/PC/informacionProcesoContratacion2.cpe?idSoliCompra=uAiu808f4GFjQKlhd3Zqkb4iZ0AC7P6okktHH2Vb3a0," TargetMode="External"/><Relationship Id="rId8" Type="http://schemas.openxmlformats.org/officeDocument/2006/relationships/hyperlink" Target="https://www.compraspublicas.gob.ec/ProcesoContratacion/compras/PC/informacionProcesoContratacion2.cpe?idSoliCompra=isIRqht1btaF_PVcXiRxeSDvEL-TUdScVWRAibuAKH4," TargetMode="External"/><Relationship Id="rId51" Type="http://schemas.openxmlformats.org/officeDocument/2006/relationships/hyperlink" Target="https://www.compraspublicas.gob.ec/ProcesoContratacion/compras/PC/informacionProcesoContratacion2.cpe?idSoliCompra=ciJ7XJiRrQy-nMymez7RG-hdQqNCyBn8le8Pj78lDew," TargetMode="External"/><Relationship Id="rId3" Type="http://schemas.openxmlformats.org/officeDocument/2006/relationships/hyperlink" Target="https://www.compraspublicas.gob.ec/ProcesoContratacion/compras/PC/informacionProcesoContratacion2.cpe?idSoliCompra=uT6QKt3DpA_KWMN16VMiDBy-iEkz5amqQ5fM_wmg9kM," TargetMode="External"/><Relationship Id="rId12" Type="http://schemas.openxmlformats.org/officeDocument/2006/relationships/hyperlink" Target="https://www.compraspublicas.gob.ec/ProcesoContratacion/compras/PC/informacionProcesoContratacion2.cpe?idSoliCompra=Fc_WEOyAkWuvwPne8PvfvUaY_jHpKaK6jQHCKPVDAM0," TargetMode="External"/><Relationship Id="rId17" Type="http://schemas.openxmlformats.org/officeDocument/2006/relationships/hyperlink" Target="https://www.compraspublicas.gob.ec/ProcesoContratacion/compras/PC/informacionProcesoContratacion2.cpe?idSoliCompra=vG-7yuri5EtZ3tGlgTGeNgfvIquokgKndxFEa7eq-d8," TargetMode="External"/><Relationship Id="rId25" Type="http://schemas.openxmlformats.org/officeDocument/2006/relationships/hyperlink" Target="https://www.compraspublicas.gob.ec/ProcesoContratacion/compras/PC/informacionProcesoContratacion2.cpe?idSoliCompra=nXr60_xDBttvWx4AJPepWcp0UdFbh4HLY2MShrEk3Js," TargetMode="External"/><Relationship Id="rId33" Type="http://schemas.openxmlformats.org/officeDocument/2006/relationships/hyperlink" Target="https://www.compraspublicas.gob.ec/ProcesoContratacion/compras/PC/informacionProcesoContratacion2.cpe?idSoliCompra=ZNE-6Gdr3SOxRwlFhOiy6ZErpSjdukLZHXh9VpMp7gQ," TargetMode="External"/><Relationship Id="rId38" Type="http://schemas.openxmlformats.org/officeDocument/2006/relationships/hyperlink" Target="https://www.compraspublicas.gob.ec/ProcesoContratacion/compras/PC/informacionProcesoContratacion2.cpe?idSoliCompra=CnmJLplEmi9V-0kgRKBwDKzho0jhWMVV7s49YHKTwfw," TargetMode="External"/><Relationship Id="rId46" Type="http://schemas.openxmlformats.org/officeDocument/2006/relationships/hyperlink" Target="https://www.compraspublicas.gob.ec/ProcesoContratacion/compras/PC/informacionProcesoContratacion2.cpe?idSoliCompra=WXEdFZ_ED-gjMbHe1xmRmJIBxyYgBZwuJhsmges2eeQ,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www.compraspublicas.gob.ec/ProcesoContratacion/compras/PC/informacionProcesoContratacion2.cpe?idSoliCompra=raBfkB9-pW9UsHFX0UzjQRV7SKhz1HFnwCQWfj5sdg0," TargetMode="External"/><Relationship Id="rId41" Type="http://schemas.openxmlformats.org/officeDocument/2006/relationships/hyperlink" Target="https://www.compraspublicas.gob.ec/ProcesoContratacion/compras/PC/informacionProcesoContratacion2.cpe?idSoliCompra=83MoQqNkW34U9JM_q3Wuzr1qIv2IuowlOhrr6VwgQ3Y," TargetMode="External"/><Relationship Id="rId54" Type="http://schemas.openxmlformats.org/officeDocument/2006/relationships/hyperlink" Target="https://www.compraspublicas.gob.ec/ProcesoContratacion/compras/PC/informacionProcesoContratacion2.cpe?idSoliCompra=4PvwF1iAs5puosHHxu1h9VvGNHw3y5qlq94_NlZFt2w," TargetMode="External"/><Relationship Id="rId1" Type="http://schemas.openxmlformats.org/officeDocument/2006/relationships/hyperlink" Target="https://www.bomberosquito.gob.ec/" TargetMode="External"/><Relationship Id="rId6" Type="http://schemas.openxmlformats.org/officeDocument/2006/relationships/hyperlink" Target="https://www.compraspublicas.gob.ec/ProcesoContratacion/compras/PC/informacionProcesoContratacion2.cpe?idSoliCompra=qtYnZd0v9rfg9cPxHElR7FXISyNkMr_QzD5vfUWZaRY," TargetMode="External"/><Relationship Id="rId15" Type="http://schemas.openxmlformats.org/officeDocument/2006/relationships/hyperlink" Target="https://www.compraspublicas.gob.ec/ProcesoContratacion/compras/PC/informacionProcesoContratacion2.cpe?idSoliCompra=0mT1YD6-DpQd_dQyUikH9iT328gbeiB2fyBBw81pX9Y," TargetMode="External"/><Relationship Id="rId23" Type="http://schemas.openxmlformats.org/officeDocument/2006/relationships/hyperlink" Target="https://www.compraspublicas.gob.ec/ProcesoContratacion/compras/PC/informacionProcesoContratacion2.cpe?idSoliCompra=l7jCfbqBPfSqtYzOJGX-TH5mCbSZkI8dWKsYFOHDHqY," TargetMode="External"/><Relationship Id="rId28" Type="http://schemas.openxmlformats.org/officeDocument/2006/relationships/hyperlink" Target="https://www.compraspublicas.gob.ec/ProcesoContratacion/compras/PC/informacionProcesoContratacion2.cpe?idSoliCompra=3ZDEZ5m-dr0580FuegqKKjRt2tWc8ph9sNQc2EyPgL0," TargetMode="External"/><Relationship Id="rId36" Type="http://schemas.openxmlformats.org/officeDocument/2006/relationships/hyperlink" Target="https://www.compraspublicas.gob.ec/ProcesoContratacion/compras/PC/informacionProcesoContratacion2.cpe?idSoliCompra=dadTwSbhPUbxOSOj3dVOc4PoacSWezDbqGjL33Opyjo," TargetMode="External"/><Relationship Id="rId49" Type="http://schemas.openxmlformats.org/officeDocument/2006/relationships/hyperlink" Target="https://www.compraspublicas.gob.ec/ProcesoContratacion/compras/PC/informacionProcesoContratacion2.cpe?idSoliCompra=XVBXCqblcmAZM1UJTysyz9nvLD0u8lHVn_HvG5DY7PI," TargetMode="External"/><Relationship Id="rId57" Type="http://schemas.openxmlformats.org/officeDocument/2006/relationships/hyperlink" Target="https://www.compraspublicas.gob.ec/ProcesoContratacion/compras/PC/informacionProcesoContratacion2.cpe?idSoliCompra=UUegrkMbBJGMHMskaD2ke6lynLn8wMI_7pk2QmmxLyg," TargetMode="External"/><Relationship Id="rId10" Type="http://schemas.openxmlformats.org/officeDocument/2006/relationships/hyperlink" Target="https://www.compraspublicas.gob.ec/ProcesoContratacion/compras/PC/informacionProcesoContratacion2.cpe?idSoliCompra=OG6t9wriPb-RaGjczgicTKD2ePvOkeC5OGWi-iumYoI," TargetMode="External"/><Relationship Id="rId31" Type="http://schemas.openxmlformats.org/officeDocument/2006/relationships/hyperlink" Target="https://www.compraspublicas.gob.ec/ProcesoContratacion/compras/PC/informacionProcesoContratacion2.cpe?idSoliCompra=V08zOwtZaGMi9okotoKniWhSHrHG1ro1C9hPu0g0N-M," TargetMode="External"/><Relationship Id="rId44" Type="http://schemas.openxmlformats.org/officeDocument/2006/relationships/hyperlink" Target="https://www.compraspublicas.gob.ec/ProcesoContratacion/compras/PC/informacionProcesoContratacion2.cpe?idSoliCompra=COXcS5shLrUDMAbM8K7H_bldgxlzaiuoF653YFlrs94," TargetMode="External"/><Relationship Id="rId52" Type="http://schemas.openxmlformats.org/officeDocument/2006/relationships/hyperlink" Target="https://www.compraspublicas.gob.ec/ProcesoContratacion/compras/PC/informacionProcesoContratacion2.cpe?idSoliCompra=iOmtjNIRPxcgjtRfCmFXM5x9OAkkxczIcbNBzC6IVGM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"/>
  <sheetViews>
    <sheetView showGridLines="0" tabSelected="1" zoomScale="85" zoomScaleNormal="85" workbookViewId="0">
      <selection activeCell="G8" sqref="G8"/>
    </sheetView>
  </sheetViews>
  <sheetFormatPr baseColWidth="10" defaultRowHeight="15" x14ac:dyDescent="0.25"/>
  <cols>
    <col min="2" max="2" width="28" customWidth="1"/>
    <col min="3" max="3" width="23.5703125" customWidth="1"/>
    <col min="4" max="4" width="22.7109375" customWidth="1"/>
    <col min="5" max="5" width="15.5703125" customWidth="1"/>
    <col min="6" max="6" width="28.140625" customWidth="1"/>
    <col min="7" max="7" width="23.28515625" customWidth="1"/>
    <col min="9" max="11" width="12.28515625" bestFit="1" customWidth="1"/>
  </cols>
  <sheetData>
    <row r="1" spans="1:10" ht="35.25" customHeight="1" x14ac:dyDescent="0.25">
      <c r="A1" s="74" t="s">
        <v>0</v>
      </c>
      <c r="B1" s="74"/>
      <c r="C1" s="74"/>
      <c r="D1" s="74"/>
      <c r="E1" s="74"/>
      <c r="F1" s="74"/>
      <c r="G1" s="25" t="s">
        <v>1</v>
      </c>
    </row>
    <row r="2" spans="1:10" ht="30" customHeight="1" x14ac:dyDescent="0.25">
      <c r="A2" s="74" t="s">
        <v>2</v>
      </c>
      <c r="B2" s="74"/>
      <c r="C2" s="74"/>
      <c r="D2" s="74" t="s">
        <v>3</v>
      </c>
      <c r="E2" s="74"/>
      <c r="F2" s="74"/>
      <c r="G2" s="74"/>
    </row>
    <row r="3" spans="1:10" ht="30" customHeight="1" x14ac:dyDescent="0.25">
      <c r="A3" s="74" t="s">
        <v>4</v>
      </c>
      <c r="B3" s="74"/>
      <c r="C3" s="74"/>
      <c r="D3" s="75" t="s">
        <v>5</v>
      </c>
      <c r="E3" s="53"/>
      <c r="F3" s="53"/>
      <c r="G3" s="53"/>
    </row>
    <row r="4" spans="1:10" ht="51" x14ac:dyDescent="0.25">
      <c r="A4" s="25" t="s">
        <v>6</v>
      </c>
      <c r="B4" s="25" t="s">
        <v>7</v>
      </c>
      <c r="C4" s="25" t="s">
        <v>8</v>
      </c>
      <c r="D4" s="25" t="s">
        <v>9</v>
      </c>
      <c r="E4" s="25" t="s">
        <v>10</v>
      </c>
      <c r="F4" s="25" t="s">
        <v>11</v>
      </c>
      <c r="G4" s="25" t="s">
        <v>12</v>
      </c>
    </row>
    <row r="5" spans="1:10" ht="15" customHeight="1" x14ac:dyDescent="0.25">
      <c r="A5" s="37">
        <v>1</v>
      </c>
      <c r="B5" s="40" t="s">
        <v>13</v>
      </c>
      <c r="C5" s="70">
        <v>1790732657001</v>
      </c>
      <c r="D5" s="46">
        <f>97+86.7+97+104+74.4+82.5+40+168.6+216+93+120</f>
        <v>1179.2</v>
      </c>
      <c r="E5" s="43">
        <v>11</v>
      </c>
      <c r="F5" s="27" t="s">
        <v>14</v>
      </c>
      <c r="G5" s="1" t="s">
        <v>15</v>
      </c>
    </row>
    <row r="6" spans="1:10" x14ac:dyDescent="0.25">
      <c r="A6" s="38"/>
      <c r="B6" s="41"/>
      <c r="C6" s="71"/>
      <c r="D6" s="47"/>
      <c r="E6" s="44"/>
      <c r="F6" s="27" t="s">
        <v>16</v>
      </c>
      <c r="G6" s="1" t="s">
        <v>15</v>
      </c>
    </row>
    <row r="7" spans="1:10" x14ac:dyDescent="0.25">
      <c r="A7" s="38"/>
      <c r="B7" s="41"/>
      <c r="C7" s="71"/>
      <c r="D7" s="47"/>
      <c r="E7" s="44"/>
      <c r="F7" s="27" t="s">
        <v>17</v>
      </c>
      <c r="G7" s="1" t="s">
        <v>15</v>
      </c>
    </row>
    <row r="8" spans="1:10" x14ac:dyDescent="0.25">
      <c r="A8" s="38"/>
      <c r="B8" s="41"/>
      <c r="C8" s="71"/>
      <c r="D8" s="47"/>
      <c r="E8" s="44"/>
      <c r="F8" s="27" t="s">
        <v>18</v>
      </c>
      <c r="G8" s="1" t="s">
        <v>15</v>
      </c>
      <c r="I8" s="12"/>
    </row>
    <row r="9" spans="1:10" x14ac:dyDescent="0.25">
      <c r="A9" s="38"/>
      <c r="B9" s="41"/>
      <c r="C9" s="71"/>
      <c r="D9" s="47"/>
      <c r="E9" s="44"/>
      <c r="F9" s="27" t="s">
        <v>19</v>
      </c>
      <c r="G9" s="1" t="s">
        <v>15</v>
      </c>
    </row>
    <row r="10" spans="1:10" x14ac:dyDescent="0.25">
      <c r="A10" s="38"/>
      <c r="B10" s="41"/>
      <c r="C10" s="71"/>
      <c r="D10" s="47"/>
      <c r="E10" s="44"/>
      <c r="F10" s="27" t="s">
        <v>20</v>
      </c>
      <c r="G10" s="1" t="s">
        <v>15</v>
      </c>
    </row>
    <row r="11" spans="1:10" x14ac:dyDescent="0.25">
      <c r="A11" s="38"/>
      <c r="B11" s="41"/>
      <c r="C11" s="71"/>
      <c r="D11" s="47"/>
      <c r="E11" s="44"/>
      <c r="F11" s="27" t="s">
        <v>21</v>
      </c>
      <c r="G11" s="1" t="s">
        <v>15</v>
      </c>
      <c r="I11" s="13"/>
    </row>
    <row r="12" spans="1:10" x14ac:dyDescent="0.25">
      <c r="A12" s="38"/>
      <c r="B12" s="41"/>
      <c r="C12" s="71"/>
      <c r="D12" s="47"/>
      <c r="E12" s="44"/>
      <c r="F12" s="9" t="s">
        <v>263</v>
      </c>
      <c r="G12" s="1" t="s">
        <v>15</v>
      </c>
    </row>
    <row r="13" spans="1:10" x14ac:dyDescent="0.25">
      <c r="A13" s="38"/>
      <c r="B13" s="41"/>
      <c r="C13" s="71"/>
      <c r="D13" s="47"/>
      <c r="E13" s="44"/>
      <c r="F13" s="9" t="s">
        <v>269</v>
      </c>
      <c r="G13" s="1" t="s">
        <v>15</v>
      </c>
    </row>
    <row r="14" spans="1:10" x14ac:dyDescent="0.25">
      <c r="A14" s="38"/>
      <c r="B14" s="41"/>
      <c r="C14" s="71"/>
      <c r="D14" s="47"/>
      <c r="E14" s="44"/>
      <c r="F14" s="9" t="s">
        <v>271</v>
      </c>
      <c r="G14" s="1" t="s">
        <v>15</v>
      </c>
    </row>
    <row r="15" spans="1:10" x14ac:dyDescent="0.25">
      <c r="A15" s="39"/>
      <c r="B15" s="42"/>
      <c r="C15" s="72"/>
      <c r="D15" s="48"/>
      <c r="E15" s="45"/>
      <c r="F15" s="9" t="s">
        <v>322</v>
      </c>
      <c r="G15" s="1" t="s">
        <v>15</v>
      </c>
    </row>
    <row r="16" spans="1:10" x14ac:dyDescent="0.25">
      <c r="A16" s="53">
        <v>2</v>
      </c>
      <c r="B16" s="67" t="s">
        <v>22</v>
      </c>
      <c r="C16" s="66">
        <v>1719766808001</v>
      </c>
      <c r="D16" s="76">
        <f>109.25+101.64+25.95+224.1+286.8+108.5+79.9+54.75+134.28+39.95</f>
        <v>1165.1200000000001</v>
      </c>
      <c r="E16" s="66">
        <v>10</v>
      </c>
      <c r="F16" s="27" t="s">
        <v>23</v>
      </c>
      <c r="G16" s="1" t="s">
        <v>15</v>
      </c>
      <c r="H16" s="14"/>
      <c r="I16" s="14"/>
      <c r="J16" s="14"/>
    </row>
    <row r="17" spans="1:10" x14ac:dyDescent="0.25">
      <c r="A17" s="53"/>
      <c r="B17" s="67"/>
      <c r="C17" s="66"/>
      <c r="D17" s="76"/>
      <c r="E17" s="66"/>
      <c r="F17" s="27" t="s">
        <v>24</v>
      </c>
      <c r="G17" s="1" t="s">
        <v>15</v>
      </c>
      <c r="H17" s="14"/>
      <c r="I17" s="14"/>
      <c r="J17" s="14"/>
    </row>
    <row r="18" spans="1:10" x14ac:dyDescent="0.25">
      <c r="A18" s="53"/>
      <c r="B18" s="67"/>
      <c r="C18" s="66"/>
      <c r="D18" s="76"/>
      <c r="E18" s="66"/>
      <c r="F18" s="27" t="s">
        <v>25</v>
      </c>
      <c r="G18" s="1" t="s">
        <v>15</v>
      </c>
      <c r="H18" s="14"/>
      <c r="I18" s="14"/>
      <c r="J18" s="14"/>
    </row>
    <row r="19" spans="1:10" x14ac:dyDescent="0.25">
      <c r="A19" s="53"/>
      <c r="B19" s="67"/>
      <c r="C19" s="66"/>
      <c r="D19" s="76"/>
      <c r="E19" s="66"/>
      <c r="F19" s="27" t="s">
        <v>26</v>
      </c>
      <c r="G19" s="1" t="s">
        <v>15</v>
      </c>
      <c r="H19" s="14"/>
      <c r="I19" s="14"/>
      <c r="J19" s="14"/>
    </row>
    <row r="20" spans="1:10" x14ac:dyDescent="0.25">
      <c r="A20" s="53"/>
      <c r="B20" s="67"/>
      <c r="C20" s="66"/>
      <c r="D20" s="76"/>
      <c r="E20" s="66"/>
      <c r="F20" s="27" t="s">
        <v>27</v>
      </c>
      <c r="G20" s="1" t="s">
        <v>15</v>
      </c>
      <c r="H20" s="14"/>
      <c r="I20" s="14"/>
      <c r="J20" s="14"/>
    </row>
    <row r="21" spans="1:10" x14ac:dyDescent="0.25">
      <c r="A21" s="53"/>
      <c r="B21" s="67"/>
      <c r="C21" s="66"/>
      <c r="D21" s="76"/>
      <c r="E21" s="66"/>
      <c r="F21" s="27" t="s">
        <v>28</v>
      </c>
      <c r="G21" s="1" t="s">
        <v>15</v>
      </c>
      <c r="H21" s="14"/>
      <c r="I21" s="14"/>
      <c r="J21" s="14"/>
    </row>
    <row r="22" spans="1:10" x14ac:dyDescent="0.25">
      <c r="A22" s="53"/>
      <c r="B22" s="67"/>
      <c r="C22" s="66"/>
      <c r="D22" s="76"/>
      <c r="E22" s="66"/>
      <c r="F22" s="27" t="s">
        <v>29</v>
      </c>
      <c r="G22" s="1" t="s">
        <v>15</v>
      </c>
      <c r="H22" s="14"/>
      <c r="I22" s="14"/>
      <c r="J22" s="14"/>
    </row>
    <row r="23" spans="1:10" x14ac:dyDescent="0.25">
      <c r="A23" s="53"/>
      <c r="B23" s="67"/>
      <c r="C23" s="66"/>
      <c r="D23" s="76"/>
      <c r="E23" s="66"/>
      <c r="F23" s="27" t="s">
        <v>30</v>
      </c>
      <c r="G23" s="1" t="s">
        <v>15</v>
      </c>
      <c r="H23" s="14"/>
      <c r="I23" s="14"/>
      <c r="J23" s="14"/>
    </row>
    <row r="24" spans="1:10" x14ac:dyDescent="0.25">
      <c r="A24" s="53"/>
      <c r="B24" s="67"/>
      <c r="C24" s="66"/>
      <c r="D24" s="76"/>
      <c r="E24" s="66"/>
      <c r="F24" s="27" t="s">
        <v>31</v>
      </c>
      <c r="G24" s="1" t="s">
        <v>15</v>
      </c>
      <c r="H24" s="14"/>
      <c r="I24" s="14"/>
      <c r="J24" s="14"/>
    </row>
    <row r="25" spans="1:10" x14ac:dyDescent="0.25">
      <c r="A25" s="53"/>
      <c r="B25" s="67"/>
      <c r="C25" s="66"/>
      <c r="D25" s="76"/>
      <c r="E25" s="66"/>
      <c r="F25" s="27" t="s">
        <v>32</v>
      </c>
      <c r="G25" s="1" t="s">
        <v>15</v>
      </c>
      <c r="H25" s="14"/>
      <c r="I25" s="14"/>
      <c r="J25" s="14"/>
    </row>
    <row r="26" spans="1:10" x14ac:dyDescent="0.25">
      <c r="A26" s="53">
        <v>3</v>
      </c>
      <c r="B26" s="67" t="s">
        <v>33</v>
      </c>
      <c r="C26" s="66">
        <v>1792092108001</v>
      </c>
      <c r="D26" s="76">
        <f>264+162+181+71.5</f>
        <v>678.5</v>
      </c>
      <c r="E26" s="66">
        <v>4</v>
      </c>
      <c r="F26" s="27" t="s">
        <v>34</v>
      </c>
      <c r="G26" s="1" t="s">
        <v>15</v>
      </c>
      <c r="H26" s="14"/>
      <c r="I26" s="14"/>
      <c r="J26" s="14"/>
    </row>
    <row r="27" spans="1:10" x14ac:dyDescent="0.25">
      <c r="A27" s="53"/>
      <c r="B27" s="67"/>
      <c r="C27" s="66"/>
      <c r="D27" s="76"/>
      <c r="E27" s="66"/>
      <c r="F27" s="27" t="s">
        <v>35</v>
      </c>
      <c r="G27" s="1" t="s">
        <v>15</v>
      </c>
      <c r="H27" s="14"/>
      <c r="I27" s="14"/>
      <c r="J27" s="14"/>
    </row>
    <row r="28" spans="1:10" x14ac:dyDescent="0.25">
      <c r="A28" s="53"/>
      <c r="B28" s="67"/>
      <c r="C28" s="66"/>
      <c r="D28" s="76"/>
      <c r="E28" s="66"/>
      <c r="F28" s="27" t="s">
        <v>36</v>
      </c>
      <c r="G28" s="1" t="s">
        <v>15</v>
      </c>
      <c r="H28" s="14"/>
      <c r="I28" s="14"/>
      <c r="J28" s="14"/>
    </row>
    <row r="29" spans="1:10" x14ac:dyDescent="0.25">
      <c r="A29" s="53"/>
      <c r="B29" s="67"/>
      <c r="C29" s="66"/>
      <c r="D29" s="76"/>
      <c r="E29" s="66"/>
      <c r="F29" s="9" t="s">
        <v>265</v>
      </c>
      <c r="G29" s="1" t="s">
        <v>15</v>
      </c>
      <c r="H29" s="14"/>
      <c r="I29" s="14"/>
      <c r="J29" s="14"/>
    </row>
    <row r="30" spans="1:10" ht="25.5" x14ac:dyDescent="0.25">
      <c r="A30" s="23">
        <v>4</v>
      </c>
      <c r="B30" s="24" t="s">
        <v>37</v>
      </c>
      <c r="C30" s="22">
        <v>1712831633001</v>
      </c>
      <c r="D30" s="2">
        <v>802.5</v>
      </c>
      <c r="E30" s="22">
        <v>1</v>
      </c>
      <c r="F30" s="27" t="s">
        <v>38</v>
      </c>
      <c r="G30" s="1" t="s">
        <v>15</v>
      </c>
      <c r="H30" s="14"/>
      <c r="I30" s="14"/>
    </row>
    <row r="31" spans="1:10" x14ac:dyDescent="0.25">
      <c r="A31" s="53">
        <v>5</v>
      </c>
      <c r="B31" s="67" t="s">
        <v>39</v>
      </c>
      <c r="C31" s="66">
        <v>1790824977001</v>
      </c>
      <c r="D31" s="52">
        <f>197+928.8</f>
        <v>1125.8</v>
      </c>
      <c r="E31" s="66">
        <v>2</v>
      </c>
      <c r="F31" s="27" t="s">
        <v>40</v>
      </c>
      <c r="G31" s="1" t="s">
        <v>15</v>
      </c>
      <c r="H31" s="14"/>
      <c r="I31" s="14"/>
    </row>
    <row r="32" spans="1:10" x14ac:dyDescent="0.25">
      <c r="A32" s="53"/>
      <c r="B32" s="67"/>
      <c r="C32" s="66"/>
      <c r="D32" s="52"/>
      <c r="E32" s="66"/>
      <c r="F32" s="9" t="s">
        <v>276</v>
      </c>
      <c r="G32" s="1" t="s">
        <v>15</v>
      </c>
      <c r="H32" s="14"/>
      <c r="I32" s="14"/>
    </row>
    <row r="33" spans="1:9" x14ac:dyDescent="0.25">
      <c r="A33" s="53">
        <v>6</v>
      </c>
      <c r="B33" s="67" t="s">
        <v>41</v>
      </c>
      <c r="C33" s="69" t="s">
        <v>42</v>
      </c>
      <c r="D33" s="76">
        <f>228+560+74+342+36</f>
        <v>1240</v>
      </c>
      <c r="E33" s="66">
        <v>5</v>
      </c>
      <c r="F33" s="27" t="s">
        <v>43</v>
      </c>
      <c r="G33" s="1" t="s">
        <v>15</v>
      </c>
      <c r="H33" s="14"/>
      <c r="I33" s="14"/>
    </row>
    <row r="34" spans="1:9" x14ac:dyDescent="0.25">
      <c r="A34" s="53"/>
      <c r="B34" s="67"/>
      <c r="C34" s="69"/>
      <c r="D34" s="76"/>
      <c r="E34" s="66"/>
      <c r="F34" s="27" t="s">
        <v>44</v>
      </c>
      <c r="G34" s="1" t="s">
        <v>15</v>
      </c>
      <c r="H34" s="14"/>
      <c r="I34" s="14"/>
    </row>
    <row r="35" spans="1:9" x14ac:dyDescent="0.25">
      <c r="A35" s="53"/>
      <c r="B35" s="67"/>
      <c r="C35" s="69"/>
      <c r="D35" s="76"/>
      <c r="E35" s="66"/>
      <c r="F35" s="27" t="s">
        <v>45</v>
      </c>
      <c r="G35" s="1" t="s">
        <v>15</v>
      </c>
      <c r="H35" s="14"/>
      <c r="I35" s="14"/>
    </row>
    <row r="36" spans="1:9" x14ac:dyDescent="0.25">
      <c r="A36" s="53"/>
      <c r="B36" s="67"/>
      <c r="C36" s="69"/>
      <c r="D36" s="76"/>
      <c r="E36" s="66"/>
      <c r="F36" s="9" t="s">
        <v>277</v>
      </c>
      <c r="G36" s="1" t="s">
        <v>15</v>
      </c>
      <c r="H36" s="14"/>
      <c r="I36" s="14"/>
    </row>
    <row r="37" spans="1:9" x14ac:dyDescent="0.25">
      <c r="A37" s="53"/>
      <c r="B37" s="67"/>
      <c r="C37" s="69"/>
      <c r="D37" s="76"/>
      <c r="E37" s="66"/>
      <c r="F37" s="9" t="s">
        <v>278</v>
      </c>
      <c r="G37" s="1" t="s">
        <v>15</v>
      </c>
      <c r="H37" s="14"/>
      <c r="I37" s="14"/>
    </row>
    <row r="38" spans="1:9" x14ac:dyDescent="0.25">
      <c r="A38" s="23">
        <v>7</v>
      </c>
      <c r="B38" s="24" t="s">
        <v>46</v>
      </c>
      <c r="C38" s="30" t="s">
        <v>47</v>
      </c>
      <c r="D38" s="2">
        <v>60</v>
      </c>
      <c r="E38" s="22">
        <v>1</v>
      </c>
      <c r="F38" s="27" t="s">
        <v>48</v>
      </c>
      <c r="G38" s="1" t="s">
        <v>15</v>
      </c>
    </row>
    <row r="39" spans="1:9" x14ac:dyDescent="0.25">
      <c r="A39" s="23">
        <v>8</v>
      </c>
      <c r="B39" s="24" t="s">
        <v>49</v>
      </c>
      <c r="C39" s="22">
        <v>1792018420001</v>
      </c>
      <c r="D39" s="2">
        <v>99.9</v>
      </c>
      <c r="E39" s="22">
        <v>1</v>
      </c>
      <c r="F39" s="27" t="s">
        <v>50</v>
      </c>
      <c r="G39" s="1" t="s">
        <v>15</v>
      </c>
    </row>
    <row r="40" spans="1:9" ht="25.5" x14ac:dyDescent="0.25">
      <c r="A40" s="23">
        <v>9</v>
      </c>
      <c r="B40" s="24" t="s">
        <v>51</v>
      </c>
      <c r="C40" s="22">
        <v>1792835941001</v>
      </c>
      <c r="D40" s="2">
        <v>7246.4</v>
      </c>
      <c r="E40" s="22">
        <v>1</v>
      </c>
      <c r="F40" s="27" t="s">
        <v>52</v>
      </c>
      <c r="G40" s="1" t="s">
        <v>15</v>
      </c>
    </row>
    <row r="41" spans="1:9" ht="38.25" x14ac:dyDescent="0.25">
      <c r="A41" s="23">
        <v>10</v>
      </c>
      <c r="B41" s="24" t="s">
        <v>53</v>
      </c>
      <c r="C41" s="22">
        <v>1792618584001</v>
      </c>
      <c r="D41" s="2">
        <v>87941.88</v>
      </c>
      <c r="E41" s="22">
        <v>1</v>
      </c>
      <c r="F41" s="27" t="s">
        <v>54</v>
      </c>
      <c r="G41" s="1" t="s">
        <v>15</v>
      </c>
    </row>
    <row r="42" spans="1:9" x14ac:dyDescent="0.25">
      <c r="A42" s="53">
        <v>11</v>
      </c>
      <c r="B42" s="67" t="s">
        <v>55</v>
      </c>
      <c r="C42" s="66">
        <v>1715241525001</v>
      </c>
      <c r="D42" s="76">
        <f>510+2940</f>
        <v>3450</v>
      </c>
      <c r="E42" s="66">
        <v>2</v>
      </c>
      <c r="F42" s="27" t="s">
        <v>56</v>
      </c>
      <c r="G42" s="1" t="s">
        <v>15</v>
      </c>
    </row>
    <row r="43" spans="1:9" x14ac:dyDescent="0.25">
      <c r="A43" s="53"/>
      <c r="B43" s="67"/>
      <c r="C43" s="66"/>
      <c r="D43" s="76"/>
      <c r="E43" s="66"/>
      <c r="F43" s="27" t="s">
        <v>57</v>
      </c>
      <c r="G43" s="1" t="s">
        <v>15</v>
      </c>
    </row>
    <row r="44" spans="1:9" x14ac:dyDescent="0.25">
      <c r="A44" s="23">
        <v>12</v>
      </c>
      <c r="B44" s="24" t="s">
        <v>58</v>
      </c>
      <c r="C44" s="22">
        <v>1391786867001</v>
      </c>
      <c r="D44" s="2">
        <v>450</v>
      </c>
      <c r="E44" s="22">
        <v>1</v>
      </c>
      <c r="F44" s="27" t="s">
        <v>59</v>
      </c>
      <c r="G44" s="1" t="s">
        <v>15</v>
      </c>
    </row>
    <row r="45" spans="1:9" x14ac:dyDescent="0.25">
      <c r="A45" s="23">
        <v>13</v>
      </c>
      <c r="B45" s="24" t="s">
        <v>60</v>
      </c>
      <c r="C45" s="22">
        <v>1710059575001</v>
      </c>
      <c r="D45" s="2">
        <v>1015</v>
      </c>
      <c r="E45" s="22">
        <v>1</v>
      </c>
      <c r="F45" s="27" t="s">
        <v>61</v>
      </c>
      <c r="G45" s="1" t="s">
        <v>15</v>
      </c>
    </row>
    <row r="46" spans="1:9" x14ac:dyDescent="0.25">
      <c r="A46" s="23">
        <v>14</v>
      </c>
      <c r="B46" s="24" t="s">
        <v>62</v>
      </c>
      <c r="C46" s="22">
        <v>1790233332001</v>
      </c>
      <c r="D46" s="2">
        <v>44.744</v>
      </c>
      <c r="E46" s="22">
        <v>1</v>
      </c>
      <c r="F46" s="27" t="s">
        <v>63</v>
      </c>
      <c r="G46" s="1" t="s">
        <v>15</v>
      </c>
    </row>
    <row r="47" spans="1:9" ht="25.5" x14ac:dyDescent="0.25">
      <c r="A47" s="23">
        <v>15</v>
      </c>
      <c r="B47" s="24" t="s">
        <v>64</v>
      </c>
      <c r="C47" s="22">
        <v>1790721450001</v>
      </c>
      <c r="D47" s="2">
        <v>8.4</v>
      </c>
      <c r="E47" s="22">
        <v>1</v>
      </c>
      <c r="F47" s="27" t="s">
        <v>65</v>
      </c>
      <c r="G47" s="1" t="s">
        <v>15</v>
      </c>
    </row>
    <row r="48" spans="1:9" x14ac:dyDescent="0.25">
      <c r="A48" s="23">
        <v>16</v>
      </c>
      <c r="B48" s="24" t="s">
        <v>66</v>
      </c>
      <c r="C48" s="22">
        <v>1790717658001</v>
      </c>
      <c r="D48" s="2">
        <v>375</v>
      </c>
      <c r="E48" s="22">
        <v>1</v>
      </c>
      <c r="F48" s="27" t="s">
        <v>67</v>
      </c>
      <c r="G48" s="1" t="s">
        <v>15</v>
      </c>
    </row>
    <row r="49" spans="1:7" ht="25.5" x14ac:dyDescent="0.25">
      <c r="A49" s="23">
        <v>17</v>
      </c>
      <c r="B49" s="24" t="s">
        <v>68</v>
      </c>
      <c r="C49" s="3" t="s">
        <v>69</v>
      </c>
      <c r="D49" s="2">
        <v>69.72</v>
      </c>
      <c r="E49" s="22">
        <v>1</v>
      </c>
      <c r="F49" s="27" t="s">
        <v>70</v>
      </c>
      <c r="G49" s="1" t="s">
        <v>15</v>
      </c>
    </row>
    <row r="50" spans="1:7" ht="25.5" x14ac:dyDescent="0.25">
      <c r="A50" s="23">
        <v>18</v>
      </c>
      <c r="B50" s="24" t="s">
        <v>71</v>
      </c>
      <c r="C50" s="22">
        <v>1719129650001</v>
      </c>
      <c r="D50" s="2">
        <v>5532</v>
      </c>
      <c r="E50" s="22">
        <v>1</v>
      </c>
      <c r="F50" s="7" t="s">
        <v>72</v>
      </c>
      <c r="G50" s="10" t="s">
        <v>73</v>
      </c>
    </row>
    <row r="51" spans="1:7" x14ac:dyDescent="0.25">
      <c r="A51" s="23">
        <v>19</v>
      </c>
      <c r="B51" s="26" t="s">
        <v>74</v>
      </c>
      <c r="C51" s="22">
        <v>1708011216001</v>
      </c>
      <c r="D51" s="2">
        <v>6285.6</v>
      </c>
      <c r="E51" s="22">
        <v>1</v>
      </c>
      <c r="F51" s="7" t="s">
        <v>75</v>
      </c>
      <c r="G51" s="10" t="s">
        <v>76</v>
      </c>
    </row>
    <row r="52" spans="1:7" x14ac:dyDescent="0.25">
      <c r="A52" s="23">
        <v>20</v>
      </c>
      <c r="B52" s="4" t="s">
        <v>77</v>
      </c>
      <c r="C52" s="22">
        <v>1722556469001</v>
      </c>
      <c r="D52" s="2">
        <v>6416.07</v>
      </c>
      <c r="E52" s="22">
        <v>1</v>
      </c>
      <c r="F52" s="7" t="s">
        <v>78</v>
      </c>
      <c r="G52" s="10" t="s">
        <v>76</v>
      </c>
    </row>
    <row r="53" spans="1:7" x14ac:dyDescent="0.25">
      <c r="A53" s="23">
        <v>21</v>
      </c>
      <c r="B53" s="26" t="s">
        <v>79</v>
      </c>
      <c r="C53" s="22">
        <v>1790989526001</v>
      </c>
      <c r="D53" s="2">
        <v>2995</v>
      </c>
      <c r="E53" s="22">
        <v>1</v>
      </c>
      <c r="F53" s="7" t="s">
        <v>80</v>
      </c>
      <c r="G53" s="10" t="s">
        <v>76</v>
      </c>
    </row>
    <row r="54" spans="1:7" x14ac:dyDescent="0.25">
      <c r="A54" s="23">
        <v>22</v>
      </c>
      <c r="B54" s="24" t="s">
        <v>81</v>
      </c>
      <c r="C54" s="22">
        <v>1704951795001</v>
      </c>
      <c r="D54" s="2">
        <v>7104.16</v>
      </c>
      <c r="E54" s="22">
        <v>1</v>
      </c>
      <c r="F54" s="7" t="s">
        <v>82</v>
      </c>
      <c r="G54" s="10" t="s">
        <v>76</v>
      </c>
    </row>
    <row r="55" spans="1:7" ht="25.5" x14ac:dyDescent="0.25">
      <c r="A55" s="23">
        <v>23</v>
      </c>
      <c r="B55" s="24" t="s">
        <v>83</v>
      </c>
      <c r="C55" s="22">
        <v>1719838383001</v>
      </c>
      <c r="D55" s="2">
        <v>6372.06</v>
      </c>
      <c r="E55" s="22">
        <v>1</v>
      </c>
      <c r="F55" s="7" t="s">
        <v>84</v>
      </c>
      <c r="G55" s="10" t="s">
        <v>73</v>
      </c>
    </row>
    <row r="56" spans="1:7" x14ac:dyDescent="0.25">
      <c r="A56" s="23">
        <v>24</v>
      </c>
      <c r="B56" s="24" t="s">
        <v>85</v>
      </c>
      <c r="C56" s="22" t="s">
        <v>86</v>
      </c>
      <c r="D56" s="2">
        <v>4950</v>
      </c>
      <c r="E56" s="22">
        <v>1</v>
      </c>
      <c r="F56" s="7" t="s">
        <v>87</v>
      </c>
      <c r="G56" s="10" t="s">
        <v>76</v>
      </c>
    </row>
    <row r="57" spans="1:7" x14ac:dyDescent="0.25">
      <c r="A57" s="23">
        <v>25</v>
      </c>
      <c r="B57" s="5" t="s">
        <v>88</v>
      </c>
      <c r="C57" s="22">
        <v>1701266882001</v>
      </c>
      <c r="D57" s="2">
        <v>4923</v>
      </c>
      <c r="E57" s="22">
        <v>1</v>
      </c>
      <c r="F57" s="7" t="s">
        <v>89</v>
      </c>
      <c r="G57" s="10" t="s">
        <v>76</v>
      </c>
    </row>
    <row r="58" spans="1:7" x14ac:dyDescent="0.25">
      <c r="A58" s="23">
        <v>26</v>
      </c>
      <c r="B58" s="26" t="s">
        <v>90</v>
      </c>
      <c r="C58" s="22">
        <v>1790984141001</v>
      </c>
      <c r="D58" s="2">
        <v>1178.7</v>
      </c>
      <c r="E58" s="22">
        <v>1</v>
      </c>
      <c r="F58" s="7" t="s">
        <v>91</v>
      </c>
      <c r="G58" s="10" t="s">
        <v>76</v>
      </c>
    </row>
    <row r="59" spans="1:7" ht="25.5" x14ac:dyDescent="0.25">
      <c r="A59" s="23">
        <v>27</v>
      </c>
      <c r="B59" s="24" t="s">
        <v>92</v>
      </c>
      <c r="C59" s="22" t="s">
        <v>93</v>
      </c>
      <c r="D59" s="2">
        <v>3840</v>
      </c>
      <c r="E59" s="22">
        <v>1</v>
      </c>
      <c r="F59" s="7" t="s">
        <v>94</v>
      </c>
      <c r="G59" s="10" t="s">
        <v>76</v>
      </c>
    </row>
    <row r="60" spans="1:7" x14ac:dyDescent="0.25">
      <c r="A60" s="23">
        <v>28</v>
      </c>
      <c r="B60" s="24" t="s">
        <v>95</v>
      </c>
      <c r="C60" s="22">
        <v>1715969547001</v>
      </c>
      <c r="D60" s="2">
        <v>2952.4</v>
      </c>
      <c r="E60" s="22">
        <v>1</v>
      </c>
      <c r="F60" s="7" t="s">
        <v>96</v>
      </c>
      <c r="G60" s="10" t="s">
        <v>76</v>
      </c>
    </row>
    <row r="61" spans="1:7" ht="25.5" x14ac:dyDescent="0.25">
      <c r="A61" s="23">
        <v>29</v>
      </c>
      <c r="B61" s="24" t="s">
        <v>97</v>
      </c>
      <c r="C61" s="22" t="s">
        <v>98</v>
      </c>
      <c r="D61" s="2">
        <v>6250</v>
      </c>
      <c r="E61" s="22">
        <v>1</v>
      </c>
      <c r="F61" s="7" t="s">
        <v>99</v>
      </c>
      <c r="G61" s="10" t="s">
        <v>76</v>
      </c>
    </row>
    <row r="62" spans="1:7" x14ac:dyDescent="0.25">
      <c r="A62" s="23">
        <v>30</v>
      </c>
      <c r="B62" s="26" t="s">
        <v>100</v>
      </c>
      <c r="C62" s="22">
        <v>1792213495001</v>
      </c>
      <c r="D62" s="2">
        <v>3920</v>
      </c>
      <c r="E62" s="22">
        <v>1</v>
      </c>
      <c r="F62" s="7" t="s">
        <v>101</v>
      </c>
      <c r="G62" s="10" t="s">
        <v>76</v>
      </c>
    </row>
    <row r="63" spans="1:7" x14ac:dyDescent="0.25">
      <c r="A63" s="53">
        <v>31</v>
      </c>
      <c r="B63" s="73" t="s">
        <v>102</v>
      </c>
      <c r="C63" s="66">
        <v>1791945476001</v>
      </c>
      <c r="D63" s="76">
        <f>3750+3800</f>
        <v>7550</v>
      </c>
      <c r="E63" s="66">
        <v>2</v>
      </c>
      <c r="F63" s="7" t="s">
        <v>103</v>
      </c>
      <c r="G63" s="10" t="s">
        <v>76</v>
      </c>
    </row>
    <row r="64" spans="1:7" x14ac:dyDescent="0.25">
      <c r="A64" s="53"/>
      <c r="B64" s="73"/>
      <c r="C64" s="66"/>
      <c r="D64" s="76"/>
      <c r="E64" s="66"/>
      <c r="F64" s="7" t="s">
        <v>104</v>
      </c>
      <c r="G64" s="10" t="s">
        <v>76</v>
      </c>
    </row>
    <row r="65" spans="1:11" ht="25.5" x14ac:dyDescent="0.25">
      <c r="A65" s="23">
        <v>32</v>
      </c>
      <c r="B65" s="24" t="s">
        <v>105</v>
      </c>
      <c r="C65" s="22">
        <v>1790189163001</v>
      </c>
      <c r="D65" s="2">
        <v>5500</v>
      </c>
      <c r="E65" s="22">
        <v>1</v>
      </c>
      <c r="F65" s="7" t="s">
        <v>106</v>
      </c>
      <c r="G65" s="10" t="s">
        <v>76</v>
      </c>
    </row>
    <row r="66" spans="1:11" x14ac:dyDescent="0.25">
      <c r="A66" s="23">
        <v>33</v>
      </c>
      <c r="B66" s="24" t="s">
        <v>107</v>
      </c>
      <c r="C66" s="22">
        <v>1709496697001</v>
      </c>
      <c r="D66" s="2">
        <v>6247.5</v>
      </c>
      <c r="E66" s="22">
        <v>1</v>
      </c>
      <c r="F66" s="7" t="s">
        <v>108</v>
      </c>
      <c r="G66" s="10" t="s">
        <v>76</v>
      </c>
    </row>
    <row r="67" spans="1:11" ht="25.5" x14ac:dyDescent="0.25">
      <c r="A67" s="23">
        <v>34</v>
      </c>
      <c r="B67" s="24" t="s">
        <v>109</v>
      </c>
      <c r="C67" s="22">
        <v>1724252125001</v>
      </c>
      <c r="D67" s="2">
        <v>6100</v>
      </c>
      <c r="E67" s="22">
        <v>1</v>
      </c>
      <c r="F67" s="7" t="s">
        <v>110</v>
      </c>
      <c r="G67" s="10" t="s">
        <v>76</v>
      </c>
    </row>
    <row r="68" spans="1:11" ht="25.5" x14ac:dyDescent="0.25">
      <c r="A68" s="23">
        <v>35</v>
      </c>
      <c r="B68" s="24" t="s">
        <v>111</v>
      </c>
      <c r="C68" s="22">
        <v>1792298539001</v>
      </c>
      <c r="D68" s="2">
        <v>4443</v>
      </c>
      <c r="E68" s="22">
        <v>1</v>
      </c>
      <c r="F68" s="7" t="s">
        <v>112</v>
      </c>
      <c r="G68" s="10" t="s">
        <v>76</v>
      </c>
    </row>
    <row r="69" spans="1:11" x14ac:dyDescent="0.25">
      <c r="A69" s="23">
        <v>36</v>
      </c>
      <c r="B69" s="24" t="s">
        <v>113</v>
      </c>
      <c r="C69" s="22">
        <v>1790033287001</v>
      </c>
      <c r="D69" s="2">
        <v>6370</v>
      </c>
      <c r="E69" s="22">
        <v>1</v>
      </c>
      <c r="F69" s="7" t="s">
        <v>114</v>
      </c>
      <c r="G69" s="10" t="s">
        <v>76</v>
      </c>
    </row>
    <row r="70" spans="1:11" x14ac:dyDescent="0.25">
      <c r="A70" s="23">
        <v>37</v>
      </c>
      <c r="B70" s="24" t="s">
        <v>115</v>
      </c>
      <c r="C70" s="22" t="s">
        <v>116</v>
      </c>
      <c r="D70" s="2">
        <v>5885.3</v>
      </c>
      <c r="E70" s="22">
        <v>1</v>
      </c>
      <c r="F70" s="7" t="s">
        <v>117</v>
      </c>
      <c r="G70" s="10" t="s">
        <v>76</v>
      </c>
    </row>
    <row r="71" spans="1:11" ht="25.5" x14ac:dyDescent="0.25">
      <c r="A71" s="23">
        <v>38</v>
      </c>
      <c r="B71" s="24" t="s">
        <v>118</v>
      </c>
      <c r="C71" s="22">
        <v>1791358740001</v>
      </c>
      <c r="D71" s="2">
        <v>6410.71</v>
      </c>
      <c r="E71" s="22">
        <v>1</v>
      </c>
      <c r="F71" s="7" t="s">
        <v>119</v>
      </c>
      <c r="G71" s="10" t="s">
        <v>76</v>
      </c>
    </row>
    <row r="72" spans="1:11" x14ac:dyDescent="0.25">
      <c r="A72" s="23">
        <v>39</v>
      </c>
      <c r="B72" s="24" t="s">
        <v>120</v>
      </c>
      <c r="C72" s="22">
        <v>1723587612001</v>
      </c>
      <c r="D72" s="2">
        <v>6312.6</v>
      </c>
      <c r="E72" s="22">
        <v>1</v>
      </c>
      <c r="F72" s="7" t="s">
        <v>121</v>
      </c>
      <c r="G72" s="10" t="s">
        <v>76</v>
      </c>
    </row>
    <row r="73" spans="1:11" x14ac:dyDescent="0.25">
      <c r="A73" s="23">
        <v>40</v>
      </c>
      <c r="B73" s="24" t="s">
        <v>122</v>
      </c>
      <c r="C73" s="22">
        <v>1726553470001</v>
      </c>
      <c r="D73" s="2">
        <v>6410</v>
      </c>
      <c r="E73" s="22">
        <v>1</v>
      </c>
      <c r="F73" s="7" t="s">
        <v>123</v>
      </c>
      <c r="G73" s="10" t="s">
        <v>76</v>
      </c>
    </row>
    <row r="74" spans="1:11" x14ac:dyDescent="0.25">
      <c r="A74" s="23">
        <v>41</v>
      </c>
      <c r="B74" s="24" t="s">
        <v>124</v>
      </c>
      <c r="C74" s="22">
        <v>1716275589001</v>
      </c>
      <c r="D74" s="2">
        <v>1415</v>
      </c>
      <c r="E74" s="22">
        <v>1</v>
      </c>
      <c r="F74" s="7" t="s">
        <v>125</v>
      </c>
      <c r="G74" s="10" t="s">
        <v>76</v>
      </c>
    </row>
    <row r="75" spans="1:11" x14ac:dyDescent="0.25">
      <c r="A75" s="53">
        <v>42</v>
      </c>
      <c r="B75" s="67" t="s">
        <v>126</v>
      </c>
      <c r="C75" s="66">
        <v>1705676912001</v>
      </c>
      <c r="D75" s="76">
        <f>119850+6405</f>
        <v>126255</v>
      </c>
      <c r="E75" s="66">
        <v>2</v>
      </c>
      <c r="F75" s="7" t="s">
        <v>127</v>
      </c>
      <c r="G75" s="10" t="s">
        <v>76</v>
      </c>
    </row>
    <row r="76" spans="1:11" x14ac:dyDescent="0.25">
      <c r="A76" s="53"/>
      <c r="B76" s="67"/>
      <c r="C76" s="66"/>
      <c r="D76" s="76"/>
      <c r="E76" s="66"/>
      <c r="F76" s="9" t="s">
        <v>257</v>
      </c>
      <c r="G76" s="10" t="s">
        <v>137</v>
      </c>
      <c r="I76" s="12"/>
      <c r="K76" s="12"/>
    </row>
    <row r="77" spans="1:11" x14ac:dyDescent="0.25">
      <c r="A77" s="37">
        <v>43</v>
      </c>
      <c r="B77" s="40" t="s">
        <v>128</v>
      </c>
      <c r="C77" s="43">
        <v>1790931676001</v>
      </c>
      <c r="D77" s="46">
        <f>44824.2+609335.85+15892.86+169642.86</f>
        <v>839695.7699999999</v>
      </c>
      <c r="E77" s="43">
        <v>4</v>
      </c>
      <c r="F77" s="7" t="s">
        <v>129</v>
      </c>
      <c r="G77" s="10" t="s">
        <v>130</v>
      </c>
    </row>
    <row r="78" spans="1:11" x14ac:dyDescent="0.25">
      <c r="A78" s="38"/>
      <c r="B78" s="41"/>
      <c r="C78" s="44"/>
      <c r="D78" s="47"/>
      <c r="E78" s="44"/>
      <c r="F78" s="7" t="s">
        <v>131</v>
      </c>
      <c r="G78" s="10" t="s">
        <v>130</v>
      </c>
    </row>
    <row r="79" spans="1:11" x14ac:dyDescent="0.25">
      <c r="A79" s="38"/>
      <c r="B79" s="41"/>
      <c r="C79" s="44"/>
      <c r="D79" s="47"/>
      <c r="E79" s="44"/>
      <c r="F79" s="9" t="s">
        <v>258</v>
      </c>
      <c r="G79" s="10" t="s">
        <v>130</v>
      </c>
    </row>
    <row r="80" spans="1:11" x14ac:dyDescent="0.25">
      <c r="A80" s="39"/>
      <c r="B80" s="42"/>
      <c r="C80" s="45"/>
      <c r="D80" s="48"/>
      <c r="E80" s="45"/>
      <c r="F80" s="9" t="s">
        <v>384</v>
      </c>
      <c r="G80" s="10" t="s">
        <v>130</v>
      </c>
    </row>
    <row r="81" spans="1:9" ht="38.25" x14ac:dyDescent="0.25">
      <c r="A81" s="23">
        <v>44</v>
      </c>
      <c r="B81" s="24" t="s">
        <v>132</v>
      </c>
      <c r="C81" s="22">
        <v>1706795695001</v>
      </c>
      <c r="D81" s="2">
        <v>16800</v>
      </c>
      <c r="E81" s="22">
        <v>1</v>
      </c>
      <c r="F81" s="7" t="s">
        <v>133</v>
      </c>
      <c r="G81" s="10" t="s">
        <v>134</v>
      </c>
    </row>
    <row r="82" spans="1:9" x14ac:dyDescent="0.25">
      <c r="A82" s="23">
        <v>45</v>
      </c>
      <c r="B82" s="24" t="s">
        <v>135</v>
      </c>
      <c r="C82" s="22">
        <v>1792578019001</v>
      </c>
      <c r="D82" s="2">
        <v>51913.46</v>
      </c>
      <c r="E82" s="22">
        <v>1</v>
      </c>
      <c r="F82" s="7" t="s">
        <v>136</v>
      </c>
      <c r="G82" s="10" t="s">
        <v>137</v>
      </c>
    </row>
    <row r="83" spans="1:9" ht="38.25" x14ac:dyDescent="0.25">
      <c r="A83" s="23">
        <v>46</v>
      </c>
      <c r="B83" s="24" t="s">
        <v>138</v>
      </c>
      <c r="C83" s="22">
        <v>1714293360001</v>
      </c>
      <c r="D83" s="2">
        <v>14440</v>
      </c>
      <c r="E83" s="22">
        <v>1</v>
      </c>
      <c r="F83" s="7" t="s">
        <v>139</v>
      </c>
      <c r="G83" s="10" t="s">
        <v>134</v>
      </c>
    </row>
    <row r="84" spans="1:9" x14ac:dyDescent="0.25">
      <c r="A84" s="53">
        <v>47</v>
      </c>
      <c r="B84" s="73" t="s">
        <v>140</v>
      </c>
      <c r="C84" s="66">
        <v>1792024846001</v>
      </c>
      <c r="D84" s="76">
        <f>52400+430000</f>
        <v>482400</v>
      </c>
      <c r="E84" s="66">
        <v>2</v>
      </c>
      <c r="F84" s="7" t="s">
        <v>141</v>
      </c>
      <c r="G84" s="10" t="s">
        <v>137</v>
      </c>
    </row>
    <row r="85" spans="1:9" x14ac:dyDescent="0.25">
      <c r="A85" s="53"/>
      <c r="B85" s="73"/>
      <c r="C85" s="66"/>
      <c r="D85" s="76"/>
      <c r="E85" s="66"/>
      <c r="F85" s="7" t="s">
        <v>142</v>
      </c>
      <c r="G85" s="10" t="s">
        <v>137</v>
      </c>
    </row>
    <row r="86" spans="1:9" x14ac:dyDescent="0.25">
      <c r="A86" s="23">
        <v>48</v>
      </c>
      <c r="B86" s="26" t="s">
        <v>143</v>
      </c>
      <c r="C86" s="22">
        <v>1792094429001</v>
      </c>
      <c r="D86" s="2">
        <v>2583.9</v>
      </c>
      <c r="E86" s="22">
        <v>1</v>
      </c>
      <c r="F86" s="7" t="s">
        <v>144</v>
      </c>
      <c r="G86" s="10" t="s">
        <v>76</v>
      </c>
    </row>
    <row r="87" spans="1:9" x14ac:dyDescent="0.25">
      <c r="A87" s="23">
        <v>49</v>
      </c>
      <c r="B87" s="26" t="s">
        <v>145</v>
      </c>
      <c r="C87" s="22">
        <v>1792143683001</v>
      </c>
      <c r="D87" s="2">
        <v>1617.34</v>
      </c>
      <c r="E87" s="22">
        <v>1</v>
      </c>
      <c r="F87" s="7" t="s">
        <v>146</v>
      </c>
      <c r="G87" s="10" t="s">
        <v>76</v>
      </c>
    </row>
    <row r="88" spans="1:9" x14ac:dyDescent="0.25">
      <c r="A88" s="23">
        <v>50</v>
      </c>
      <c r="B88" s="24" t="s">
        <v>147</v>
      </c>
      <c r="C88" s="22">
        <v>1725817983001</v>
      </c>
      <c r="D88" s="2">
        <v>6098.7</v>
      </c>
      <c r="E88" s="22">
        <v>1</v>
      </c>
      <c r="F88" s="7" t="s">
        <v>148</v>
      </c>
      <c r="G88" s="10" t="s">
        <v>76</v>
      </c>
    </row>
    <row r="89" spans="1:9" ht="38.25" x14ac:dyDescent="0.25">
      <c r="A89" s="23">
        <v>51</v>
      </c>
      <c r="B89" s="24" t="s">
        <v>149</v>
      </c>
      <c r="C89" s="22">
        <v>1768158410001</v>
      </c>
      <c r="D89" s="2">
        <v>5136.38</v>
      </c>
      <c r="E89" s="22">
        <v>1</v>
      </c>
      <c r="F89" s="7" t="s">
        <v>150</v>
      </c>
      <c r="G89" s="10" t="s">
        <v>130</v>
      </c>
    </row>
    <row r="90" spans="1:9" x14ac:dyDescent="0.25">
      <c r="A90" s="23">
        <v>52</v>
      </c>
      <c r="B90" s="24" t="s">
        <v>151</v>
      </c>
      <c r="C90" s="22">
        <v>1722777883001</v>
      </c>
      <c r="D90" s="2">
        <v>18450</v>
      </c>
      <c r="E90" s="22">
        <v>1</v>
      </c>
      <c r="F90" s="7" t="s">
        <v>152</v>
      </c>
      <c r="G90" s="10" t="s">
        <v>137</v>
      </c>
    </row>
    <row r="91" spans="1:9" x14ac:dyDescent="0.25">
      <c r="A91" s="23">
        <v>53</v>
      </c>
      <c r="B91" s="24" t="s">
        <v>153</v>
      </c>
      <c r="C91" s="22">
        <v>1791290151001</v>
      </c>
      <c r="D91" s="2">
        <v>6000</v>
      </c>
      <c r="E91" s="22">
        <v>1</v>
      </c>
      <c r="F91" s="7" t="s">
        <v>154</v>
      </c>
      <c r="G91" s="10" t="s">
        <v>76</v>
      </c>
    </row>
    <row r="92" spans="1:9" ht="38.25" x14ac:dyDescent="0.25">
      <c r="A92" s="23">
        <v>54</v>
      </c>
      <c r="B92" s="24" t="s">
        <v>155</v>
      </c>
      <c r="C92" s="22" t="s">
        <v>156</v>
      </c>
      <c r="D92" s="2">
        <v>9999.84</v>
      </c>
      <c r="E92" s="22">
        <v>1</v>
      </c>
      <c r="F92" s="7" t="s">
        <v>157</v>
      </c>
      <c r="G92" s="10" t="s">
        <v>134</v>
      </c>
      <c r="I92" s="13"/>
    </row>
    <row r="93" spans="1:9" x14ac:dyDescent="0.25">
      <c r="A93" s="37">
        <v>55</v>
      </c>
      <c r="B93" s="40" t="s">
        <v>158</v>
      </c>
      <c r="C93" s="43">
        <v>1711656577001</v>
      </c>
      <c r="D93" s="46">
        <f>(4953+5600)</f>
        <v>10553</v>
      </c>
      <c r="E93" s="43">
        <v>3</v>
      </c>
      <c r="F93" s="7" t="s">
        <v>159</v>
      </c>
      <c r="G93" s="10" t="s">
        <v>76</v>
      </c>
    </row>
    <row r="94" spans="1:9" x14ac:dyDescent="0.25">
      <c r="A94" s="38"/>
      <c r="B94" s="41"/>
      <c r="C94" s="44"/>
      <c r="D94" s="47"/>
      <c r="E94" s="44"/>
      <c r="F94" s="33" t="s">
        <v>360</v>
      </c>
      <c r="G94" s="35" t="s">
        <v>76</v>
      </c>
    </row>
    <row r="95" spans="1:9" ht="4.5" customHeight="1" x14ac:dyDescent="0.25">
      <c r="A95" s="39"/>
      <c r="B95" s="42"/>
      <c r="C95" s="45"/>
      <c r="D95" s="48"/>
      <c r="E95" s="45"/>
      <c r="F95" s="34"/>
      <c r="G95" s="36"/>
    </row>
    <row r="96" spans="1:9" ht="38.25" x14ac:dyDescent="0.25">
      <c r="A96" s="23">
        <v>56</v>
      </c>
      <c r="B96" s="24" t="s">
        <v>160</v>
      </c>
      <c r="C96" s="22">
        <v>1712301405001</v>
      </c>
      <c r="D96" s="2">
        <v>7141.2</v>
      </c>
      <c r="E96" s="22">
        <v>1</v>
      </c>
      <c r="F96" s="7" t="s">
        <v>161</v>
      </c>
      <c r="G96" s="10" t="s">
        <v>134</v>
      </c>
    </row>
    <row r="97" spans="1:9" x14ac:dyDescent="0.25">
      <c r="A97" s="23">
        <v>57</v>
      </c>
      <c r="B97" s="24" t="s">
        <v>162</v>
      </c>
      <c r="C97" s="22">
        <v>1714097340001</v>
      </c>
      <c r="D97" s="2">
        <v>1138.2</v>
      </c>
      <c r="E97" s="22">
        <v>1</v>
      </c>
      <c r="F97" s="7" t="s">
        <v>163</v>
      </c>
      <c r="G97" s="10" t="s">
        <v>76</v>
      </c>
    </row>
    <row r="98" spans="1:9" x14ac:dyDescent="0.25">
      <c r="A98" s="23">
        <v>58</v>
      </c>
      <c r="B98" s="24" t="s">
        <v>164</v>
      </c>
      <c r="C98" s="22">
        <v>1719893891001</v>
      </c>
      <c r="D98" s="2">
        <v>4464.2</v>
      </c>
      <c r="E98" s="22">
        <v>1</v>
      </c>
      <c r="F98" s="7" t="s">
        <v>165</v>
      </c>
      <c r="G98" s="10" t="s">
        <v>76</v>
      </c>
      <c r="I98" s="13"/>
    </row>
    <row r="99" spans="1:9" x14ac:dyDescent="0.25">
      <c r="A99" s="23">
        <v>59</v>
      </c>
      <c r="B99" s="24" t="s">
        <v>166</v>
      </c>
      <c r="C99" s="22">
        <v>1717434656001</v>
      </c>
      <c r="D99" s="2">
        <v>4074.7</v>
      </c>
      <c r="E99" s="22">
        <v>1</v>
      </c>
      <c r="F99" s="7" t="s">
        <v>167</v>
      </c>
      <c r="G99" s="10" t="s">
        <v>76</v>
      </c>
    </row>
    <row r="100" spans="1:9" ht="25.5" x14ac:dyDescent="0.25">
      <c r="A100" s="23">
        <v>60</v>
      </c>
      <c r="B100" s="24" t="s">
        <v>168</v>
      </c>
      <c r="C100" s="22">
        <v>1791251237001</v>
      </c>
      <c r="D100" s="2">
        <v>1200</v>
      </c>
      <c r="E100" s="22">
        <v>1</v>
      </c>
      <c r="F100" s="7" t="s">
        <v>169</v>
      </c>
      <c r="G100" s="10" t="s">
        <v>76</v>
      </c>
    </row>
    <row r="101" spans="1:9" ht="25.5" x14ac:dyDescent="0.25">
      <c r="A101" s="23">
        <v>61</v>
      </c>
      <c r="B101" s="24" t="s">
        <v>170</v>
      </c>
      <c r="C101" s="22">
        <v>1003653456001</v>
      </c>
      <c r="D101" s="2">
        <v>3886</v>
      </c>
      <c r="E101" s="22">
        <v>1</v>
      </c>
      <c r="F101" s="7" t="s">
        <v>171</v>
      </c>
      <c r="G101" s="10" t="s">
        <v>76</v>
      </c>
    </row>
    <row r="102" spans="1:9" x14ac:dyDescent="0.25">
      <c r="A102" s="23">
        <v>62</v>
      </c>
      <c r="B102" s="24" t="s">
        <v>172</v>
      </c>
      <c r="C102" s="22">
        <v>1793058434001</v>
      </c>
      <c r="D102" s="2">
        <v>6320</v>
      </c>
      <c r="E102" s="22">
        <v>1</v>
      </c>
      <c r="F102" s="7" t="s">
        <v>173</v>
      </c>
      <c r="G102" s="10" t="s">
        <v>76</v>
      </c>
    </row>
    <row r="103" spans="1:9" x14ac:dyDescent="0.25">
      <c r="A103" s="23">
        <v>63</v>
      </c>
      <c r="B103" s="24" t="s">
        <v>174</v>
      </c>
      <c r="C103" s="22">
        <v>1306429679001</v>
      </c>
      <c r="D103" s="2">
        <v>4964.28</v>
      </c>
      <c r="E103" s="22">
        <v>1</v>
      </c>
      <c r="F103" s="7" t="s">
        <v>175</v>
      </c>
      <c r="G103" s="10" t="s">
        <v>76</v>
      </c>
    </row>
    <row r="104" spans="1:9" x14ac:dyDescent="0.25">
      <c r="A104" s="23">
        <v>64</v>
      </c>
      <c r="B104" s="24" t="s">
        <v>176</v>
      </c>
      <c r="C104" s="22">
        <v>1715460349001</v>
      </c>
      <c r="D104" s="2">
        <v>1680</v>
      </c>
      <c r="E104" s="22">
        <v>1</v>
      </c>
      <c r="F104" s="8" t="s">
        <v>177</v>
      </c>
      <c r="G104" s="10" t="s">
        <v>76</v>
      </c>
    </row>
    <row r="105" spans="1:9" ht="25.5" x14ac:dyDescent="0.25">
      <c r="A105" s="23">
        <v>65</v>
      </c>
      <c r="B105" s="24" t="s">
        <v>178</v>
      </c>
      <c r="C105" s="22">
        <v>1707340087001</v>
      </c>
      <c r="D105" s="2">
        <v>3049</v>
      </c>
      <c r="E105" s="22">
        <v>1</v>
      </c>
      <c r="F105" s="7" t="s">
        <v>179</v>
      </c>
      <c r="G105" s="10" t="s">
        <v>76</v>
      </c>
    </row>
    <row r="106" spans="1:9" ht="25.5" x14ac:dyDescent="0.25">
      <c r="A106" s="23">
        <v>66</v>
      </c>
      <c r="B106" s="24" t="s">
        <v>180</v>
      </c>
      <c r="C106" s="22">
        <v>1768014410001</v>
      </c>
      <c r="D106" s="2">
        <v>1296.96</v>
      </c>
      <c r="E106" s="22">
        <v>1</v>
      </c>
      <c r="F106" s="7" t="s">
        <v>181</v>
      </c>
      <c r="G106" s="10" t="s">
        <v>76</v>
      </c>
    </row>
    <row r="107" spans="1:9" x14ac:dyDescent="0.25">
      <c r="A107" s="23">
        <v>67</v>
      </c>
      <c r="B107" s="24" t="s">
        <v>182</v>
      </c>
      <c r="C107" s="22">
        <v>1790043800001</v>
      </c>
      <c r="D107" s="2">
        <v>6183.48</v>
      </c>
      <c r="E107" s="22">
        <v>1</v>
      </c>
      <c r="F107" s="7" t="s">
        <v>183</v>
      </c>
      <c r="G107" s="10" t="s">
        <v>130</v>
      </c>
    </row>
    <row r="108" spans="1:9" x14ac:dyDescent="0.25">
      <c r="A108" s="23">
        <v>68</v>
      </c>
      <c r="B108" s="24" t="s">
        <v>184</v>
      </c>
      <c r="C108" s="22">
        <v>1758495327001</v>
      </c>
      <c r="D108" s="2">
        <v>5800</v>
      </c>
      <c r="E108" s="22">
        <v>1</v>
      </c>
      <c r="F108" s="7" t="s">
        <v>185</v>
      </c>
      <c r="G108" s="10" t="s">
        <v>76</v>
      </c>
    </row>
    <row r="109" spans="1:9" ht="25.5" x14ac:dyDescent="0.25">
      <c r="A109" s="23">
        <v>69</v>
      </c>
      <c r="B109" s="24" t="s">
        <v>186</v>
      </c>
      <c r="C109" s="22">
        <v>1720249208001</v>
      </c>
      <c r="D109" s="2">
        <v>5956</v>
      </c>
      <c r="E109" s="22">
        <v>1</v>
      </c>
      <c r="F109" s="7" t="s">
        <v>187</v>
      </c>
      <c r="G109" s="10" t="s">
        <v>76</v>
      </c>
    </row>
    <row r="110" spans="1:9" x14ac:dyDescent="0.25">
      <c r="A110" s="23">
        <v>70</v>
      </c>
      <c r="B110" s="24" t="s">
        <v>188</v>
      </c>
      <c r="C110" s="22">
        <v>1704036209001</v>
      </c>
      <c r="D110" s="2">
        <v>6416.07</v>
      </c>
      <c r="E110" s="22">
        <v>1</v>
      </c>
      <c r="F110" s="7" t="s">
        <v>189</v>
      </c>
      <c r="G110" s="10" t="s">
        <v>76</v>
      </c>
    </row>
    <row r="111" spans="1:9" ht="25.5" x14ac:dyDescent="0.25">
      <c r="A111" s="23">
        <v>71</v>
      </c>
      <c r="B111" s="24" t="s">
        <v>190</v>
      </c>
      <c r="C111" s="22">
        <v>1792965993001</v>
      </c>
      <c r="D111" s="2">
        <v>4386.1000000000004</v>
      </c>
      <c r="E111" s="22">
        <v>1</v>
      </c>
      <c r="F111" s="7" t="s">
        <v>191</v>
      </c>
      <c r="G111" s="10" t="s">
        <v>76</v>
      </c>
    </row>
    <row r="112" spans="1:9" x14ac:dyDescent="0.25">
      <c r="A112" s="23">
        <v>72</v>
      </c>
      <c r="B112" s="24" t="s">
        <v>192</v>
      </c>
      <c r="C112" s="22" t="s">
        <v>193</v>
      </c>
      <c r="D112" s="2">
        <v>264999</v>
      </c>
      <c r="E112" s="22">
        <v>1</v>
      </c>
      <c r="F112" s="7" t="s">
        <v>194</v>
      </c>
      <c r="G112" s="10" t="s">
        <v>137</v>
      </c>
    </row>
    <row r="113" spans="1:7" x14ac:dyDescent="0.25">
      <c r="A113" s="23">
        <v>73</v>
      </c>
      <c r="B113" s="24" t="s">
        <v>195</v>
      </c>
      <c r="C113" s="22">
        <v>1719735084001</v>
      </c>
      <c r="D113" s="2">
        <v>71884</v>
      </c>
      <c r="E113" s="22">
        <v>1</v>
      </c>
      <c r="F113" s="7" t="s">
        <v>196</v>
      </c>
      <c r="G113" s="10" t="s">
        <v>137</v>
      </c>
    </row>
    <row r="114" spans="1:7" x14ac:dyDescent="0.25">
      <c r="A114" s="23">
        <v>74</v>
      </c>
      <c r="B114" s="24" t="s">
        <v>197</v>
      </c>
      <c r="C114" s="3" t="s">
        <v>198</v>
      </c>
      <c r="D114" s="2">
        <v>13490</v>
      </c>
      <c r="E114" s="22">
        <v>1</v>
      </c>
      <c r="F114" s="7" t="s">
        <v>199</v>
      </c>
      <c r="G114" s="10" t="s">
        <v>137</v>
      </c>
    </row>
    <row r="115" spans="1:7" ht="25.5" x14ac:dyDescent="0.25">
      <c r="A115" s="23">
        <v>75</v>
      </c>
      <c r="B115" s="24" t="s">
        <v>200</v>
      </c>
      <c r="C115" s="3" t="s">
        <v>201</v>
      </c>
      <c r="D115" s="2">
        <v>230060.94</v>
      </c>
      <c r="E115" s="22">
        <v>1</v>
      </c>
      <c r="F115" s="7" t="s">
        <v>202</v>
      </c>
      <c r="G115" s="10" t="s">
        <v>203</v>
      </c>
    </row>
    <row r="116" spans="1:7" ht="25.5" x14ac:dyDescent="0.25">
      <c r="A116" s="23">
        <v>76</v>
      </c>
      <c r="B116" s="24" t="s">
        <v>204</v>
      </c>
      <c r="C116" s="22">
        <v>1792491606001</v>
      </c>
      <c r="D116" s="2">
        <v>51202</v>
      </c>
      <c r="E116" s="22">
        <v>1</v>
      </c>
      <c r="F116" s="7" t="s">
        <v>205</v>
      </c>
      <c r="G116" s="10" t="s">
        <v>137</v>
      </c>
    </row>
    <row r="117" spans="1:7" ht="38.25" x14ac:dyDescent="0.25">
      <c r="A117" s="23">
        <v>77</v>
      </c>
      <c r="B117" s="24" t="s">
        <v>206</v>
      </c>
      <c r="C117" s="22">
        <v>1792248582001</v>
      </c>
      <c r="D117" s="2">
        <v>97031.22</v>
      </c>
      <c r="E117" s="22">
        <v>1</v>
      </c>
      <c r="F117" s="7" t="s">
        <v>207</v>
      </c>
      <c r="G117" s="10" t="s">
        <v>137</v>
      </c>
    </row>
    <row r="118" spans="1:7" x14ac:dyDescent="0.25">
      <c r="A118" s="23">
        <v>78</v>
      </c>
      <c r="B118" s="24" t="s">
        <v>208</v>
      </c>
      <c r="C118" s="22">
        <v>1792981646001</v>
      </c>
      <c r="D118" s="2">
        <v>37222.9</v>
      </c>
      <c r="E118" s="22">
        <v>1</v>
      </c>
      <c r="F118" s="7" t="s">
        <v>209</v>
      </c>
      <c r="G118" s="10" t="s">
        <v>137</v>
      </c>
    </row>
    <row r="119" spans="1:7" ht="25.5" x14ac:dyDescent="0.25">
      <c r="A119" s="23">
        <v>79</v>
      </c>
      <c r="B119" s="24" t="s">
        <v>210</v>
      </c>
      <c r="C119" s="22">
        <v>1792271576001</v>
      </c>
      <c r="D119" s="2">
        <v>67932.639999999999</v>
      </c>
      <c r="E119" s="22">
        <v>1</v>
      </c>
      <c r="F119" s="7" t="s">
        <v>211</v>
      </c>
      <c r="G119" s="10" t="s">
        <v>203</v>
      </c>
    </row>
    <row r="120" spans="1:7" ht="25.5" x14ac:dyDescent="0.25">
      <c r="A120" s="23">
        <v>80</v>
      </c>
      <c r="B120" s="24" t="s">
        <v>212</v>
      </c>
      <c r="C120" s="22">
        <v>1792384303001</v>
      </c>
      <c r="D120" s="2">
        <v>45288.42</v>
      </c>
      <c r="E120" s="22">
        <v>1</v>
      </c>
      <c r="F120" s="7" t="s">
        <v>211</v>
      </c>
      <c r="G120" s="10" t="s">
        <v>203</v>
      </c>
    </row>
    <row r="121" spans="1:7" x14ac:dyDescent="0.25">
      <c r="A121" s="23">
        <v>81</v>
      </c>
      <c r="B121" s="24" t="s">
        <v>213</v>
      </c>
      <c r="C121" s="22">
        <v>1792364612001</v>
      </c>
      <c r="D121" s="2">
        <v>10970</v>
      </c>
      <c r="E121" s="22">
        <v>1</v>
      </c>
      <c r="F121" s="7" t="s">
        <v>214</v>
      </c>
      <c r="G121" s="10" t="s">
        <v>137</v>
      </c>
    </row>
    <row r="122" spans="1:7" x14ac:dyDescent="0.25">
      <c r="A122" s="23">
        <v>82</v>
      </c>
      <c r="B122" s="24" t="s">
        <v>215</v>
      </c>
      <c r="C122" s="22">
        <v>1792364612001</v>
      </c>
      <c r="D122" s="2">
        <v>53500</v>
      </c>
      <c r="E122" s="22">
        <v>1</v>
      </c>
      <c r="F122" s="7" t="s">
        <v>216</v>
      </c>
      <c r="G122" s="10" t="s">
        <v>130</v>
      </c>
    </row>
    <row r="123" spans="1:7" x14ac:dyDescent="0.25">
      <c r="A123" s="23">
        <v>83</v>
      </c>
      <c r="B123" s="24" t="s">
        <v>217</v>
      </c>
      <c r="C123" s="22">
        <v>1711664084001</v>
      </c>
      <c r="D123" s="2">
        <v>40454</v>
      </c>
      <c r="E123" s="22">
        <v>1</v>
      </c>
      <c r="F123" s="7" t="s">
        <v>218</v>
      </c>
      <c r="G123" s="10" t="s">
        <v>137</v>
      </c>
    </row>
    <row r="124" spans="1:7" x14ac:dyDescent="0.25">
      <c r="A124" s="23">
        <v>84</v>
      </c>
      <c r="B124" s="24" t="s">
        <v>219</v>
      </c>
      <c r="C124" s="3" t="s">
        <v>220</v>
      </c>
      <c r="D124" s="2">
        <v>42500</v>
      </c>
      <c r="E124" s="22">
        <v>1</v>
      </c>
      <c r="F124" s="7" t="s">
        <v>221</v>
      </c>
      <c r="G124" s="10" t="s">
        <v>137</v>
      </c>
    </row>
    <row r="125" spans="1:7" x14ac:dyDescent="0.25">
      <c r="A125" s="23">
        <v>85</v>
      </c>
      <c r="B125" s="24" t="s">
        <v>222</v>
      </c>
      <c r="C125" s="29" t="s">
        <v>223</v>
      </c>
      <c r="D125" s="2">
        <v>1574311.98</v>
      </c>
      <c r="E125" s="22">
        <v>1</v>
      </c>
      <c r="F125" s="7" t="s">
        <v>224</v>
      </c>
      <c r="G125" s="10" t="s">
        <v>235</v>
      </c>
    </row>
    <row r="126" spans="1:7" ht="25.5" x14ac:dyDescent="0.25">
      <c r="A126" s="23">
        <v>86</v>
      </c>
      <c r="B126" s="24" t="s">
        <v>236</v>
      </c>
      <c r="C126" s="29">
        <v>1791257308001</v>
      </c>
      <c r="D126" s="2">
        <v>12127.2</v>
      </c>
      <c r="E126" s="22">
        <v>1</v>
      </c>
      <c r="F126" s="9" t="s">
        <v>229</v>
      </c>
      <c r="G126" s="6" t="s">
        <v>234</v>
      </c>
    </row>
    <row r="127" spans="1:7" ht="25.5" x14ac:dyDescent="0.25">
      <c r="A127" s="23">
        <v>87</v>
      </c>
      <c r="B127" s="24" t="s">
        <v>237</v>
      </c>
      <c r="C127" s="29">
        <v>1791705939001</v>
      </c>
      <c r="D127" s="2">
        <v>78000</v>
      </c>
      <c r="E127" s="22">
        <v>1</v>
      </c>
      <c r="F127" s="9" t="s">
        <v>230</v>
      </c>
      <c r="G127" s="6" t="s">
        <v>234</v>
      </c>
    </row>
    <row r="128" spans="1:7" ht="25.5" x14ac:dyDescent="0.25">
      <c r="A128" s="23">
        <v>88</v>
      </c>
      <c r="B128" s="24" t="s">
        <v>238</v>
      </c>
      <c r="C128" s="29">
        <v>1706491691001</v>
      </c>
      <c r="D128" s="2">
        <v>9880</v>
      </c>
      <c r="E128" s="22">
        <v>1</v>
      </c>
      <c r="F128" s="9" t="s">
        <v>231</v>
      </c>
      <c r="G128" s="6" t="s">
        <v>234</v>
      </c>
    </row>
    <row r="129" spans="1:9" ht="25.5" x14ac:dyDescent="0.25">
      <c r="A129" s="37">
        <v>89</v>
      </c>
      <c r="B129" s="40" t="s">
        <v>239</v>
      </c>
      <c r="C129" s="64">
        <v>1791065093001</v>
      </c>
      <c r="D129" s="46">
        <f>94000+15697.99+1180+13900+39000+30700</f>
        <v>194477.99</v>
      </c>
      <c r="E129" s="43">
        <v>6</v>
      </c>
      <c r="F129" s="9" t="s">
        <v>232</v>
      </c>
      <c r="G129" s="6" t="s">
        <v>234</v>
      </c>
    </row>
    <row r="130" spans="1:9" ht="25.5" x14ac:dyDescent="0.25">
      <c r="A130" s="38"/>
      <c r="B130" s="41"/>
      <c r="C130" s="68"/>
      <c r="D130" s="47"/>
      <c r="E130" s="44"/>
      <c r="F130" s="9" t="s">
        <v>248</v>
      </c>
      <c r="G130" s="6" t="s">
        <v>234</v>
      </c>
    </row>
    <row r="131" spans="1:9" x14ac:dyDescent="0.25">
      <c r="A131" s="38"/>
      <c r="B131" s="41"/>
      <c r="C131" s="68"/>
      <c r="D131" s="47"/>
      <c r="E131" s="44"/>
      <c r="F131" s="16" t="s">
        <v>284</v>
      </c>
      <c r="G131" s="10" t="s">
        <v>76</v>
      </c>
    </row>
    <row r="132" spans="1:9" ht="25.5" x14ac:dyDescent="0.25">
      <c r="A132" s="38"/>
      <c r="B132" s="41"/>
      <c r="C132" s="68"/>
      <c r="D132" s="47"/>
      <c r="E132" s="44"/>
      <c r="F132" s="21" t="s">
        <v>337</v>
      </c>
      <c r="G132" s="6" t="s">
        <v>234</v>
      </c>
    </row>
    <row r="133" spans="1:9" ht="25.5" x14ac:dyDescent="0.25">
      <c r="A133" s="38"/>
      <c r="B133" s="41"/>
      <c r="C133" s="68"/>
      <c r="D133" s="47"/>
      <c r="E133" s="44"/>
      <c r="F133" s="21" t="s">
        <v>388</v>
      </c>
      <c r="G133" s="6" t="s">
        <v>234</v>
      </c>
    </row>
    <row r="134" spans="1:9" ht="25.5" x14ac:dyDescent="0.25">
      <c r="A134" s="39"/>
      <c r="B134" s="42"/>
      <c r="C134" s="65"/>
      <c r="D134" s="48"/>
      <c r="E134" s="45"/>
      <c r="F134" s="21" t="s">
        <v>392</v>
      </c>
      <c r="G134" s="6" t="s">
        <v>234</v>
      </c>
    </row>
    <row r="135" spans="1:9" ht="25.5" x14ac:dyDescent="0.25">
      <c r="A135" s="23">
        <v>90</v>
      </c>
      <c r="B135" s="24" t="s">
        <v>240</v>
      </c>
      <c r="C135" s="29">
        <v>703169680001</v>
      </c>
      <c r="D135" s="2">
        <v>11607.06</v>
      </c>
      <c r="E135" s="22">
        <v>1</v>
      </c>
      <c r="F135" s="9" t="s">
        <v>233</v>
      </c>
      <c r="G135" s="6" t="s">
        <v>234</v>
      </c>
    </row>
    <row r="136" spans="1:9" ht="38.25" x14ac:dyDescent="0.25">
      <c r="A136" s="23">
        <v>91</v>
      </c>
      <c r="B136" s="24" t="s">
        <v>241</v>
      </c>
      <c r="C136" s="29">
        <v>1792669723001</v>
      </c>
      <c r="D136" s="2">
        <v>179123</v>
      </c>
      <c r="E136" s="22">
        <v>1</v>
      </c>
      <c r="F136" s="9" t="s">
        <v>242</v>
      </c>
      <c r="G136" s="6" t="s">
        <v>234</v>
      </c>
    </row>
    <row r="137" spans="1:9" x14ac:dyDescent="0.25">
      <c r="A137" s="23">
        <v>92</v>
      </c>
      <c r="B137" s="24" t="s">
        <v>192</v>
      </c>
      <c r="C137" s="22">
        <v>1793080057001</v>
      </c>
      <c r="D137" s="2">
        <v>159956</v>
      </c>
      <c r="E137" s="22">
        <v>1</v>
      </c>
      <c r="F137" s="9" t="s">
        <v>259</v>
      </c>
      <c r="G137" s="10" t="s">
        <v>130</v>
      </c>
      <c r="H137" s="14"/>
      <c r="I137" s="14"/>
    </row>
    <row r="138" spans="1:9" ht="15" customHeight="1" x14ac:dyDescent="0.25">
      <c r="A138" s="37">
        <v>93</v>
      </c>
      <c r="B138" s="40" t="s">
        <v>243</v>
      </c>
      <c r="C138" s="64">
        <v>1710323328001</v>
      </c>
      <c r="D138" s="46">
        <f>5390+76539+23500</f>
        <v>105429</v>
      </c>
      <c r="E138" s="43">
        <v>3</v>
      </c>
      <c r="F138" s="50" t="s">
        <v>283</v>
      </c>
      <c r="G138" s="51" t="s">
        <v>76</v>
      </c>
      <c r="H138" s="14"/>
      <c r="I138" s="14"/>
    </row>
    <row r="139" spans="1:9" x14ac:dyDescent="0.25">
      <c r="A139" s="38"/>
      <c r="B139" s="41"/>
      <c r="C139" s="68"/>
      <c r="D139" s="47"/>
      <c r="E139" s="44"/>
      <c r="F139" s="50"/>
      <c r="G139" s="51"/>
      <c r="H139" s="14"/>
      <c r="I139" s="14"/>
    </row>
    <row r="140" spans="1:9" ht="25.5" x14ac:dyDescent="0.25">
      <c r="A140" s="38"/>
      <c r="B140" s="41"/>
      <c r="C140" s="68"/>
      <c r="D140" s="47"/>
      <c r="E140" s="44"/>
      <c r="F140" s="31" t="s">
        <v>332</v>
      </c>
      <c r="G140" s="10" t="s">
        <v>203</v>
      </c>
      <c r="H140" s="14"/>
      <c r="I140" s="14"/>
    </row>
    <row r="141" spans="1:9" x14ac:dyDescent="0.25">
      <c r="A141" s="39"/>
      <c r="B141" s="42"/>
      <c r="C141" s="65"/>
      <c r="D141" s="48"/>
      <c r="E141" s="45"/>
      <c r="F141" s="9" t="s">
        <v>383</v>
      </c>
      <c r="G141" s="11" t="s">
        <v>245</v>
      </c>
      <c r="H141" s="14"/>
      <c r="I141" s="14"/>
    </row>
    <row r="142" spans="1:9" x14ac:dyDescent="0.25">
      <c r="A142" s="23">
        <v>94</v>
      </c>
      <c r="B142" s="24" t="s">
        <v>244</v>
      </c>
      <c r="C142" s="29">
        <v>1711872323001</v>
      </c>
      <c r="D142" s="2">
        <v>28500</v>
      </c>
      <c r="E142" s="22">
        <v>1</v>
      </c>
      <c r="F142" s="9" t="s">
        <v>396</v>
      </c>
      <c r="G142" s="11" t="s">
        <v>245</v>
      </c>
      <c r="H142" s="14"/>
      <c r="I142" s="14"/>
    </row>
    <row r="143" spans="1:9" ht="25.5" x14ac:dyDescent="0.25">
      <c r="A143" s="23">
        <v>95</v>
      </c>
      <c r="B143" s="24" t="s">
        <v>246</v>
      </c>
      <c r="C143" s="29">
        <v>1803304003001</v>
      </c>
      <c r="D143" s="2">
        <v>5777</v>
      </c>
      <c r="E143" s="22">
        <v>1</v>
      </c>
      <c r="F143" s="9" t="s">
        <v>247</v>
      </c>
      <c r="G143" s="6" t="s">
        <v>234</v>
      </c>
    </row>
    <row r="144" spans="1:9" ht="38.25" x14ac:dyDescent="0.25">
      <c r="A144" s="23">
        <v>96</v>
      </c>
      <c r="B144" s="24" t="s">
        <v>249</v>
      </c>
      <c r="C144" s="29">
        <v>1791249690001</v>
      </c>
      <c r="D144" s="2">
        <v>9056</v>
      </c>
      <c r="E144" s="22">
        <v>1</v>
      </c>
      <c r="F144" s="9" t="s">
        <v>250</v>
      </c>
      <c r="G144" s="6" t="s">
        <v>234</v>
      </c>
    </row>
    <row r="145" spans="1:10" ht="25.5" x14ac:dyDescent="0.25">
      <c r="A145" s="23">
        <v>97</v>
      </c>
      <c r="B145" s="24" t="s">
        <v>251</v>
      </c>
      <c r="C145" s="29" t="s">
        <v>331</v>
      </c>
      <c r="D145" s="2">
        <v>36596.699999999997</v>
      </c>
      <c r="E145" s="22">
        <v>1</v>
      </c>
      <c r="F145" s="9" t="s">
        <v>252</v>
      </c>
      <c r="G145" s="6" t="s">
        <v>234</v>
      </c>
    </row>
    <row r="146" spans="1:10" ht="25.5" x14ac:dyDescent="0.25">
      <c r="A146" s="23">
        <v>98</v>
      </c>
      <c r="B146" s="24" t="s">
        <v>253</v>
      </c>
      <c r="C146" s="29">
        <v>1720740438001</v>
      </c>
      <c r="D146" s="2">
        <v>8970</v>
      </c>
      <c r="E146" s="22">
        <v>1</v>
      </c>
      <c r="F146" s="9" t="s">
        <v>254</v>
      </c>
      <c r="G146" s="6" t="s">
        <v>234</v>
      </c>
    </row>
    <row r="147" spans="1:10" ht="25.5" x14ac:dyDescent="0.25">
      <c r="A147" s="23">
        <v>99</v>
      </c>
      <c r="B147" s="24" t="s">
        <v>255</v>
      </c>
      <c r="C147" s="29">
        <v>1717605099001</v>
      </c>
      <c r="D147" s="2">
        <v>9450</v>
      </c>
      <c r="E147" s="22">
        <v>1</v>
      </c>
      <c r="F147" s="9" t="s">
        <v>256</v>
      </c>
      <c r="G147" s="6" t="s">
        <v>234</v>
      </c>
    </row>
    <row r="148" spans="1:10" x14ac:dyDescent="0.25">
      <c r="A148" s="53">
        <v>100</v>
      </c>
      <c r="B148" s="54" t="s">
        <v>261</v>
      </c>
      <c r="C148" s="55">
        <v>1713823365001</v>
      </c>
      <c r="D148" s="76">
        <f>800+432</f>
        <v>1232</v>
      </c>
      <c r="E148" s="66">
        <v>2</v>
      </c>
      <c r="F148" s="9" t="s">
        <v>270</v>
      </c>
      <c r="G148" s="1" t="s">
        <v>15</v>
      </c>
    </row>
    <row r="149" spans="1:10" ht="25.5" customHeight="1" x14ac:dyDescent="0.25">
      <c r="A149" s="53"/>
      <c r="B149" s="54"/>
      <c r="C149" s="55"/>
      <c r="D149" s="76"/>
      <c r="E149" s="66"/>
      <c r="F149" s="9" t="s">
        <v>275</v>
      </c>
      <c r="G149" s="1" t="s">
        <v>15</v>
      </c>
    </row>
    <row r="150" spans="1:10" x14ac:dyDescent="0.25">
      <c r="A150" s="53">
        <v>101</v>
      </c>
      <c r="B150" s="54" t="s">
        <v>260</v>
      </c>
      <c r="C150" s="55">
        <v>1792385512001</v>
      </c>
      <c r="D150" s="52">
        <v>2163.5500000000002</v>
      </c>
      <c r="E150" s="66">
        <v>8</v>
      </c>
      <c r="F150" s="9" t="s">
        <v>262</v>
      </c>
      <c r="G150" s="1" t="s">
        <v>15</v>
      </c>
      <c r="H150" s="14"/>
    </row>
    <row r="151" spans="1:10" x14ac:dyDescent="0.25">
      <c r="A151" s="53"/>
      <c r="B151" s="54"/>
      <c r="C151" s="55"/>
      <c r="D151" s="52"/>
      <c r="E151" s="66"/>
      <c r="F151" s="9" t="s">
        <v>264</v>
      </c>
      <c r="G151" s="1" t="s">
        <v>15</v>
      </c>
      <c r="H151" s="14"/>
    </row>
    <row r="152" spans="1:10" x14ac:dyDescent="0.25">
      <c r="A152" s="53"/>
      <c r="B152" s="54"/>
      <c r="C152" s="55"/>
      <c r="D152" s="52"/>
      <c r="E152" s="66"/>
      <c r="F152" s="9" t="s">
        <v>266</v>
      </c>
      <c r="G152" s="1" t="s">
        <v>15</v>
      </c>
      <c r="H152" s="14"/>
    </row>
    <row r="153" spans="1:10" x14ac:dyDescent="0.25">
      <c r="A153" s="53"/>
      <c r="B153" s="54"/>
      <c r="C153" s="55"/>
      <c r="D153" s="52"/>
      <c r="E153" s="66"/>
      <c r="F153" s="9" t="s">
        <v>267</v>
      </c>
      <c r="G153" s="1" t="s">
        <v>15</v>
      </c>
      <c r="H153" s="14"/>
    </row>
    <row r="154" spans="1:10" x14ac:dyDescent="0.25">
      <c r="A154" s="53"/>
      <c r="B154" s="54"/>
      <c r="C154" s="55"/>
      <c r="D154" s="52"/>
      <c r="E154" s="66"/>
      <c r="F154" s="9" t="s">
        <v>268</v>
      </c>
      <c r="G154" s="1" t="s">
        <v>15</v>
      </c>
      <c r="H154" s="14"/>
    </row>
    <row r="155" spans="1:10" x14ac:dyDescent="0.25">
      <c r="A155" s="53"/>
      <c r="B155" s="54"/>
      <c r="C155" s="55"/>
      <c r="D155" s="52"/>
      <c r="E155" s="66"/>
      <c r="F155" s="9" t="s">
        <v>272</v>
      </c>
      <c r="G155" s="1" t="s">
        <v>15</v>
      </c>
      <c r="H155" s="14"/>
      <c r="J155" s="15"/>
    </row>
    <row r="156" spans="1:10" x14ac:dyDescent="0.25">
      <c r="A156" s="53"/>
      <c r="B156" s="54"/>
      <c r="C156" s="55"/>
      <c r="D156" s="52"/>
      <c r="E156" s="66"/>
      <c r="F156" s="9" t="s">
        <v>273</v>
      </c>
      <c r="G156" s="1" t="s">
        <v>15</v>
      </c>
      <c r="H156" s="14"/>
    </row>
    <row r="157" spans="1:10" x14ac:dyDescent="0.25">
      <c r="A157" s="53"/>
      <c r="B157" s="54"/>
      <c r="C157" s="55"/>
      <c r="D157" s="52"/>
      <c r="E157" s="66"/>
      <c r="F157" s="9" t="s">
        <v>274</v>
      </c>
      <c r="G157" s="1" t="s">
        <v>15</v>
      </c>
      <c r="H157" s="14"/>
    </row>
    <row r="158" spans="1:10" ht="33.75" customHeight="1" x14ac:dyDescent="0.25">
      <c r="A158" s="23">
        <v>102</v>
      </c>
      <c r="B158" s="28" t="s">
        <v>279</v>
      </c>
      <c r="C158" s="29">
        <v>1712451259001</v>
      </c>
      <c r="D158" s="2">
        <v>5511.39</v>
      </c>
      <c r="E158" s="22">
        <v>1</v>
      </c>
      <c r="F158" s="9" t="s">
        <v>280</v>
      </c>
      <c r="G158" s="10" t="s">
        <v>76</v>
      </c>
    </row>
    <row r="159" spans="1:10" ht="25.5" x14ac:dyDescent="0.25">
      <c r="A159" s="23">
        <v>103</v>
      </c>
      <c r="B159" s="28" t="s">
        <v>282</v>
      </c>
      <c r="C159" s="29">
        <v>1793021069001</v>
      </c>
      <c r="D159" s="2">
        <v>6393</v>
      </c>
      <c r="E159" s="22">
        <v>1</v>
      </c>
      <c r="F159" s="9" t="s">
        <v>281</v>
      </c>
      <c r="G159" s="10" t="s">
        <v>76</v>
      </c>
    </row>
    <row r="160" spans="1:10" x14ac:dyDescent="0.25">
      <c r="A160" s="23">
        <v>104</v>
      </c>
      <c r="B160" s="28" t="s">
        <v>286</v>
      </c>
      <c r="C160" s="29">
        <v>1791819926001</v>
      </c>
      <c r="D160" s="2">
        <v>6300</v>
      </c>
      <c r="E160" s="22">
        <v>1</v>
      </c>
      <c r="F160" s="16" t="s">
        <v>285</v>
      </c>
      <c r="G160" s="10" t="s">
        <v>76</v>
      </c>
    </row>
    <row r="161" spans="1:7" ht="63.75" x14ac:dyDescent="0.25">
      <c r="A161" s="23">
        <v>105</v>
      </c>
      <c r="B161" s="28" t="s">
        <v>288</v>
      </c>
      <c r="C161" s="29">
        <v>1768111290001</v>
      </c>
      <c r="D161" s="2">
        <v>1500</v>
      </c>
      <c r="E161" s="22">
        <v>1</v>
      </c>
      <c r="F161" s="9" t="s">
        <v>287</v>
      </c>
      <c r="G161" s="10" t="s">
        <v>76</v>
      </c>
    </row>
    <row r="162" spans="1:7" x14ac:dyDescent="0.25">
      <c r="A162" s="23">
        <v>106</v>
      </c>
      <c r="B162" s="17" t="s">
        <v>291</v>
      </c>
      <c r="C162" s="29" t="s">
        <v>290</v>
      </c>
      <c r="D162" s="2">
        <v>1068</v>
      </c>
      <c r="E162" s="22">
        <v>1</v>
      </c>
      <c r="F162" s="17" t="s">
        <v>289</v>
      </c>
      <c r="G162" s="10" t="s">
        <v>76</v>
      </c>
    </row>
    <row r="163" spans="1:7" x14ac:dyDescent="0.25">
      <c r="A163" s="23">
        <v>107</v>
      </c>
      <c r="B163" s="28" t="s">
        <v>293</v>
      </c>
      <c r="C163" s="29">
        <v>1708546799001</v>
      </c>
      <c r="D163" s="2">
        <v>6394.5</v>
      </c>
      <c r="E163" s="22">
        <v>1</v>
      </c>
      <c r="F163" s="9" t="s">
        <v>292</v>
      </c>
      <c r="G163" s="10" t="s">
        <v>76</v>
      </c>
    </row>
    <row r="164" spans="1:7" x14ac:dyDescent="0.25">
      <c r="A164" s="23">
        <v>108</v>
      </c>
      <c r="B164" s="18" t="s">
        <v>294</v>
      </c>
      <c r="C164" s="29" t="s">
        <v>295</v>
      </c>
      <c r="D164" s="2">
        <v>1597.05</v>
      </c>
      <c r="E164" s="22">
        <v>1</v>
      </c>
      <c r="F164" s="9" t="s">
        <v>296</v>
      </c>
      <c r="G164" s="10" t="s">
        <v>76</v>
      </c>
    </row>
    <row r="165" spans="1:7" x14ac:dyDescent="0.25">
      <c r="A165" s="23">
        <v>109</v>
      </c>
      <c r="B165" s="18" t="s">
        <v>297</v>
      </c>
      <c r="C165" s="29">
        <v>1751573849001</v>
      </c>
      <c r="D165" s="2">
        <v>3672</v>
      </c>
      <c r="E165" s="22">
        <v>1</v>
      </c>
      <c r="F165" s="9" t="s">
        <v>298</v>
      </c>
      <c r="G165" s="10" t="s">
        <v>76</v>
      </c>
    </row>
    <row r="166" spans="1:7" ht="25.5" x14ac:dyDescent="0.25">
      <c r="A166" s="23">
        <v>110</v>
      </c>
      <c r="B166" s="18" t="s">
        <v>299</v>
      </c>
      <c r="C166" s="29" t="s">
        <v>300</v>
      </c>
      <c r="D166" s="2">
        <v>5306.45</v>
      </c>
      <c r="E166" s="22">
        <v>1</v>
      </c>
      <c r="F166" s="9" t="s">
        <v>301</v>
      </c>
      <c r="G166" s="10" t="s">
        <v>76</v>
      </c>
    </row>
    <row r="167" spans="1:7" x14ac:dyDescent="0.25">
      <c r="A167" s="23">
        <v>111</v>
      </c>
      <c r="B167" s="18" t="s">
        <v>302</v>
      </c>
      <c r="C167" s="29" t="s">
        <v>303</v>
      </c>
      <c r="D167" s="2">
        <v>6250</v>
      </c>
      <c r="E167" s="22">
        <v>1</v>
      </c>
      <c r="F167" s="9" t="s">
        <v>304</v>
      </c>
      <c r="G167" s="10" t="s">
        <v>76</v>
      </c>
    </row>
    <row r="168" spans="1:7" ht="25.5" x14ac:dyDescent="0.25">
      <c r="A168" s="23">
        <v>112</v>
      </c>
      <c r="B168" s="18" t="s">
        <v>305</v>
      </c>
      <c r="C168" s="29">
        <v>1704498656001</v>
      </c>
      <c r="D168" s="2">
        <v>5593.05</v>
      </c>
      <c r="E168" s="22">
        <v>1</v>
      </c>
      <c r="F168" s="9" t="s">
        <v>306</v>
      </c>
      <c r="G168" s="10" t="s">
        <v>76</v>
      </c>
    </row>
    <row r="169" spans="1:7" x14ac:dyDescent="0.25">
      <c r="A169" s="23">
        <v>113</v>
      </c>
      <c r="B169" s="18" t="s">
        <v>307</v>
      </c>
      <c r="C169" s="29">
        <v>1708461379001</v>
      </c>
      <c r="D169" s="2">
        <v>1455</v>
      </c>
      <c r="E169" s="22">
        <v>1</v>
      </c>
      <c r="F169" s="9" t="s">
        <v>308</v>
      </c>
      <c r="G169" s="10" t="s">
        <v>76</v>
      </c>
    </row>
    <row r="170" spans="1:7" x14ac:dyDescent="0.25">
      <c r="A170" s="23"/>
      <c r="B170" s="18" t="s">
        <v>309</v>
      </c>
      <c r="C170" s="29">
        <v>1713509147001</v>
      </c>
      <c r="D170" s="2">
        <v>4026.1</v>
      </c>
      <c r="E170" s="22">
        <v>1</v>
      </c>
      <c r="F170" s="9" t="s">
        <v>310</v>
      </c>
      <c r="G170" s="10" t="s">
        <v>76</v>
      </c>
    </row>
    <row r="171" spans="1:7" ht="38.25" x14ac:dyDescent="0.25">
      <c r="A171" s="23">
        <v>114</v>
      </c>
      <c r="B171" s="18" t="s">
        <v>311</v>
      </c>
      <c r="C171" s="29">
        <v>1792516145001</v>
      </c>
      <c r="D171" s="2">
        <v>4217</v>
      </c>
      <c r="E171" s="22">
        <v>1</v>
      </c>
      <c r="F171" s="9" t="s">
        <v>312</v>
      </c>
      <c r="G171" s="10" t="s">
        <v>76</v>
      </c>
    </row>
    <row r="172" spans="1:7" ht="25.5" x14ac:dyDescent="0.25">
      <c r="A172" s="23">
        <v>115</v>
      </c>
      <c r="B172" s="18" t="s">
        <v>313</v>
      </c>
      <c r="C172" s="29">
        <v>1726779372001</v>
      </c>
      <c r="D172" s="2">
        <v>5244</v>
      </c>
      <c r="E172" s="22">
        <v>1</v>
      </c>
      <c r="F172" s="9" t="s">
        <v>314</v>
      </c>
      <c r="G172" s="10" t="s">
        <v>76</v>
      </c>
    </row>
    <row r="173" spans="1:7" ht="25.5" x14ac:dyDescent="0.25">
      <c r="A173" s="23">
        <v>116</v>
      </c>
      <c r="B173" s="18" t="s">
        <v>315</v>
      </c>
      <c r="C173" s="29">
        <v>1716866395001</v>
      </c>
      <c r="D173" s="2">
        <v>2366</v>
      </c>
      <c r="E173" s="22">
        <v>1</v>
      </c>
      <c r="F173" s="9" t="s">
        <v>316</v>
      </c>
      <c r="G173" s="10" t="s">
        <v>76</v>
      </c>
    </row>
    <row r="174" spans="1:7" x14ac:dyDescent="0.25">
      <c r="A174" s="23">
        <v>117</v>
      </c>
      <c r="B174" s="18" t="s">
        <v>317</v>
      </c>
      <c r="C174" s="29" t="s">
        <v>319</v>
      </c>
      <c r="D174" s="2">
        <v>3626</v>
      </c>
      <c r="E174" s="22">
        <v>1</v>
      </c>
      <c r="F174" s="9" t="s">
        <v>318</v>
      </c>
      <c r="G174" s="10" t="s">
        <v>76</v>
      </c>
    </row>
    <row r="175" spans="1:7" x14ac:dyDescent="0.25">
      <c r="A175" s="23">
        <v>118</v>
      </c>
      <c r="B175" s="18" t="s">
        <v>320</v>
      </c>
      <c r="C175" s="29">
        <v>1791775643001</v>
      </c>
      <c r="D175" s="2">
        <v>166</v>
      </c>
      <c r="E175" s="22">
        <v>1</v>
      </c>
      <c r="F175" s="9" t="s">
        <v>321</v>
      </c>
      <c r="G175" s="1" t="s">
        <v>15</v>
      </c>
    </row>
    <row r="176" spans="1:7" ht="38.25" x14ac:dyDescent="0.25">
      <c r="A176" s="23">
        <v>119</v>
      </c>
      <c r="B176" s="18" t="s">
        <v>323</v>
      </c>
      <c r="C176" s="29">
        <v>1792711533001</v>
      </c>
      <c r="D176" s="2">
        <v>860.1</v>
      </c>
      <c r="E176" s="22">
        <v>1</v>
      </c>
      <c r="F176" s="9" t="s">
        <v>324</v>
      </c>
      <c r="G176" s="1" t="s">
        <v>15</v>
      </c>
    </row>
    <row r="177" spans="1:7" ht="38.25" customHeight="1" x14ac:dyDescent="0.25">
      <c r="A177" s="37">
        <v>120</v>
      </c>
      <c r="B177" s="62" t="s">
        <v>326</v>
      </c>
      <c r="C177" s="64">
        <v>1792758262001</v>
      </c>
      <c r="D177" s="46">
        <f>(669.75)+(2602.05)</f>
        <v>3271.8</v>
      </c>
      <c r="E177" s="43">
        <v>2</v>
      </c>
      <c r="F177" s="9" t="s">
        <v>325</v>
      </c>
      <c r="G177" s="1" t="s">
        <v>15</v>
      </c>
    </row>
    <row r="178" spans="1:7" x14ac:dyDescent="0.25">
      <c r="A178" s="39"/>
      <c r="B178" s="63"/>
      <c r="C178" s="65"/>
      <c r="D178" s="48"/>
      <c r="E178" s="45"/>
      <c r="F178" s="9" t="s">
        <v>353</v>
      </c>
      <c r="G178" s="1" t="s">
        <v>15</v>
      </c>
    </row>
    <row r="179" spans="1:7" ht="38.25" x14ac:dyDescent="0.25">
      <c r="A179" s="23">
        <v>121</v>
      </c>
      <c r="B179" s="18" t="s">
        <v>327</v>
      </c>
      <c r="C179" s="29">
        <v>1792843154001</v>
      </c>
      <c r="D179" s="2">
        <v>2817.65</v>
      </c>
      <c r="E179" s="22">
        <v>1</v>
      </c>
      <c r="F179" s="9" t="s">
        <v>328</v>
      </c>
      <c r="G179" s="1" t="s">
        <v>15</v>
      </c>
    </row>
    <row r="180" spans="1:7" ht="38.25" x14ac:dyDescent="0.25">
      <c r="A180" s="23">
        <v>122</v>
      </c>
      <c r="B180" s="18" t="s">
        <v>329</v>
      </c>
      <c r="C180" s="29">
        <v>1792654262001</v>
      </c>
      <c r="D180" s="2">
        <v>630</v>
      </c>
      <c r="E180" s="22">
        <v>1</v>
      </c>
      <c r="F180" s="9" t="s">
        <v>330</v>
      </c>
      <c r="G180" s="1" t="s">
        <v>15</v>
      </c>
    </row>
    <row r="181" spans="1:7" x14ac:dyDescent="0.25">
      <c r="A181" s="37">
        <v>123</v>
      </c>
      <c r="B181" s="18" t="s">
        <v>333</v>
      </c>
      <c r="C181" s="29">
        <v>1793168108001</v>
      </c>
      <c r="D181" s="56">
        <v>509055.77</v>
      </c>
      <c r="E181" s="43">
        <v>1</v>
      </c>
      <c r="F181" s="59" t="s">
        <v>345</v>
      </c>
      <c r="G181" s="33" t="s">
        <v>344</v>
      </c>
    </row>
    <row r="182" spans="1:7" x14ac:dyDescent="0.25">
      <c r="A182" s="38"/>
      <c r="B182" s="18" t="s">
        <v>334</v>
      </c>
      <c r="C182" s="29">
        <v>1201463781001</v>
      </c>
      <c r="D182" s="57"/>
      <c r="E182" s="44"/>
      <c r="F182" s="60"/>
      <c r="G182" s="49"/>
    </row>
    <row r="183" spans="1:7" x14ac:dyDescent="0.25">
      <c r="A183" s="38"/>
      <c r="B183" s="18" t="s">
        <v>335</v>
      </c>
      <c r="C183" s="29">
        <v>1302039837001</v>
      </c>
      <c r="D183" s="57"/>
      <c r="E183" s="44"/>
      <c r="F183" s="60"/>
      <c r="G183" s="49"/>
    </row>
    <row r="184" spans="1:7" x14ac:dyDescent="0.25">
      <c r="A184" s="39"/>
      <c r="B184" s="18" t="s">
        <v>336</v>
      </c>
      <c r="C184" s="29">
        <v>1715599054001</v>
      </c>
      <c r="D184" s="58"/>
      <c r="E184" s="45"/>
      <c r="F184" s="61"/>
      <c r="G184" s="34"/>
    </row>
    <row r="185" spans="1:7" ht="25.5" x14ac:dyDescent="0.25">
      <c r="A185" s="23">
        <v>124</v>
      </c>
      <c r="B185" s="18" t="s">
        <v>338</v>
      </c>
      <c r="C185" s="29">
        <v>1792344050001</v>
      </c>
      <c r="D185" s="2">
        <v>140109.72</v>
      </c>
      <c r="E185" s="22">
        <v>1</v>
      </c>
      <c r="F185" s="27" t="s">
        <v>339</v>
      </c>
      <c r="G185" s="19" t="s">
        <v>130</v>
      </c>
    </row>
    <row r="186" spans="1:7" x14ac:dyDescent="0.25">
      <c r="A186" s="23">
        <v>125</v>
      </c>
      <c r="B186" s="18" t="s">
        <v>343</v>
      </c>
      <c r="C186" s="29" t="s">
        <v>342</v>
      </c>
      <c r="D186" s="2">
        <v>73923.3</v>
      </c>
      <c r="E186" s="22">
        <v>1</v>
      </c>
      <c r="F186" s="20" t="s">
        <v>340</v>
      </c>
      <c r="G186" s="19" t="s">
        <v>341</v>
      </c>
    </row>
    <row r="187" spans="1:7" ht="38.25" x14ac:dyDescent="0.25">
      <c r="A187" s="23">
        <v>126</v>
      </c>
      <c r="B187" s="18" t="s">
        <v>347</v>
      </c>
      <c r="C187" s="29">
        <v>1792659604001</v>
      </c>
      <c r="D187" s="2">
        <v>3447</v>
      </c>
      <c r="E187" s="22">
        <v>1</v>
      </c>
      <c r="F187" s="20" t="s">
        <v>348</v>
      </c>
      <c r="G187" s="1" t="s">
        <v>15</v>
      </c>
    </row>
    <row r="188" spans="1:7" ht="51" x14ac:dyDescent="0.25">
      <c r="A188" s="23">
        <v>127</v>
      </c>
      <c r="B188" s="18" t="s">
        <v>349</v>
      </c>
      <c r="C188" s="29">
        <v>1792638100001</v>
      </c>
      <c r="D188" s="2">
        <v>264.04000000000002</v>
      </c>
      <c r="E188" s="22">
        <v>1</v>
      </c>
      <c r="F188" s="20" t="s">
        <v>350</v>
      </c>
      <c r="G188" s="1" t="s">
        <v>15</v>
      </c>
    </row>
    <row r="189" spans="1:7" ht="38.25" x14ac:dyDescent="0.25">
      <c r="A189" s="23">
        <v>128</v>
      </c>
      <c r="B189" s="18" t="s">
        <v>351</v>
      </c>
      <c r="C189" s="29">
        <v>1792657954001</v>
      </c>
      <c r="D189" s="2">
        <v>1598.73</v>
      </c>
      <c r="E189" s="22">
        <v>1</v>
      </c>
      <c r="F189" s="20" t="s">
        <v>352</v>
      </c>
      <c r="G189" s="1" t="s">
        <v>15</v>
      </c>
    </row>
    <row r="190" spans="1:7" ht="38.25" x14ac:dyDescent="0.25">
      <c r="A190" s="23">
        <v>129</v>
      </c>
      <c r="B190" s="18" t="s">
        <v>354</v>
      </c>
      <c r="C190" s="29">
        <v>1792708443001</v>
      </c>
      <c r="D190" s="2">
        <v>808.5</v>
      </c>
      <c r="E190" s="22">
        <v>1</v>
      </c>
      <c r="F190" s="20" t="s">
        <v>355</v>
      </c>
      <c r="G190" s="1" t="s">
        <v>15</v>
      </c>
    </row>
    <row r="191" spans="1:7" ht="38.25" x14ac:dyDescent="0.25">
      <c r="A191" s="23">
        <v>130</v>
      </c>
      <c r="B191" s="18" t="s">
        <v>356</v>
      </c>
      <c r="C191" s="29">
        <v>1792711029001</v>
      </c>
      <c r="D191" s="2">
        <v>4692.16</v>
      </c>
      <c r="E191" s="22">
        <v>1</v>
      </c>
      <c r="F191" s="20" t="s">
        <v>357</v>
      </c>
      <c r="G191" s="1" t="s">
        <v>15</v>
      </c>
    </row>
    <row r="192" spans="1:7" ht="25.5" x14ac:dyDescent="0.25">
      <c r="A192" s="23">
        <v>131</v>
      </c>
      <c r="B192" s="18" t="s">
        <v>358</v>
      </c>
      <c r="C192" s="29">
        <v>1714652367001</v>
      </c>
      <c r="D192" s="2">
        <v>4692.16</v>
      </c>
      <c r="E192" s="22">
        <v>1</v>
      </c>
      <c r="F192" s="20" t="s">
        <v>359</v>
      </c>
      <c r="G192" s="1" t="s">
        <v>15</v>
      </c>
    </row>
    <row r="193" spans="1:7" x14ac:dyDescent="0.25">
      <c r="A193" s="23">
        <v>132</v>
      </c>
      <c r="B193" s="18" t="s">
        <v>362</v>
      </c>
      <c r="C193" s="29">
        <v>1708084676001</v>
      </c>
      <c r="D193" s="2">
        <v>1969.54</v>
      </c>
      <c r="E193" s="22">
        <v>1</v>
      </c>
      <c r="F193" s="20" t="s">
        <v>361</v>
      </c>
      <c r="G193" s="10" t="s">
        <v>76</v>
      </c>
    </row>
    <row r="194" spans="1:7" x14ac:dyDescent="0.25">
      <c r="A194" s="23">
        <v>133</v>
      </c>
      <c r="B194" s="18" t="s">
        <v>363</v>
      </c>
      <c r="C194" s="29">
        <v>1792601975001</v>
      </c>
      <c r="D194" s="2">
        <v>2043.01</v>
      </c>
      <c r="E194" s="22">
        <v>1</v>
      </c>
      <c r="F194" s="20" t="s">
        <v>364</v>
      </c>
      <c r="G194" s="10" t="s">
        <v>76</v>
      </c>
    </row>
    <row r="195" spans="1:7" x14ac:dyDescent="0.25">
      <c r="A195" s="23">
        <v>134</v>
      </c>
      <c r="B195" s="18" t="s">
        <v>366</v>
      </c>
      <c r="C195" s="29">
        <v>1703097442001</v>
      </c>
      <c r="D195" s="2">
        <v>5502.7</v>
      </c>
      <c r="E195" s="22">
        <v>1</v>
      </c>
      <c r="F195" s="20" t="s">
        <v>365</v>
      </c>
      <c r="G195" s="10" t="s">
        <v>76</v>
      </c>
    </row>
    <row r="196" spans="1:7" x14ac:dyDescent="0.25">
      <c r="A196" s="23">
        <v>135</v>
      </c>
      <c r="B196" s="18" t="s">
        <v>368</v>
      </c>
      <c r="C196" s="29">
        <v>1704065679001</v>
      </c>
      <c r="D196" s="2">
        <v>3600</v>
      </c>
      <c r="E196" s="22">
        <v>1</v>
      </c>
      <c r="F196" s="20" t="s">
        <v>367</v>
      </c>
      <c r="G196" s="10" t="s">
        <v>76</v>
      </c>
    </row>
    <row r="197" spans="1:7" ht="25.5" x14ac:dyDescent="0.25">
      <c r="A197" s="23">
        <v>136</v>
      </c>
      <c r="B197" s="18" t="s">
        <v>370</v>
      </c>
      <c r="C197" s="29">
        <v>1726599663001</v>
      </c>
      <c r="D197" s="2">
        <v>4304</v>
      </c>
      <c r="E197" s="22">
        <v>1</v>
      </c>
      <c r="F197" s="20" t="s">
        <v>369</v>
      </c>
      <c r="G197" s="10" t="s">
        <v>76</v>
      </c>
    </row>
    <row r="198" spans="1:7" x14ac:dyDescent="0.25">
      <c r="A198" s="23">
        <v>137</v>
      </c>
      <c r="B198" s="18" t="s">
        <v>372</v>
      </c>
      <c r="C198" s="29">
        <v>1718850249001</v>
      </c>
      <c r="D198" s="2">
        <v>5185.2</v>
      </c>
      <c r="E198" s="22">
        <v>1</v>
      </c>
      <c r="F198" s="20" t="s">
        <v>371</v>
      </c>
      <c r="G198" s="10" t="s">
        <v>76</v>
      </c>
    </row>
    <row r="199" spans="1:7" x14ac:dyDescent="0.25">
      <c r="A199" s="23">
        <v>138</v>
      </c>
      <c r="B199" s="18" t="s">
        <v>374</v>
      </c>
      <c r="C199" s="29">
        <v>1802261279001</v>
      </c>
      <c r="D199" s="2">
        <v>999</v>
      </c>
      <c r="E199" s="22">
        <v>1</v>
      </c>
      <c r="F199" s="20" t="s">
        <v>373</v>
      </c>
      <c r="G199" s="10" t="s">
        <v>76</v>
      </c>
    </row>
    <row r="200" spans="1:7" ht="25.5" x14ac:dyDescent="0.25">
      <c r="A200" s="23">
        <v>139</v>
      </c>
      <c r="B200" s="18" t="s">
        <v>376</v>
      </c>
      <c r="C200" s="29">
        <v>1707989412001</v>
      </c>
      <c r="D200" s="2">
        <v>2080</v>
      </c>
      <c r="E200" s="22">
        <v>1</v>
      </c>
      <c r="F200" s="20" t="s">
        <v>375</v>
      </c>
      <c r="G200" s="10" t="s">
        <v>76</v>
      </c>
    </row>
    <row r="201" spans="1:7" ht="25.5" x14ac:dyDescent="0.25">
      <c r="A201" s="23">
        <v>140</v>
      </c>
      <c r="B201" s="18" t="s">
        <v>378</v>
      </c>
      <c r="C201" s="29">
        <v>1719044727001</v>
      </c>
      <c r="D201" s="2">
        <v>2558.8000000000002</v>
      </c>
      <c r="E201" s="22">
        <v>1</v>
      </c>
      <c r="F201" s="20" t="s">
        <v>377</v>
      </c>
      <c r="G201" s="10" t="s">
        <v>76</v>
      </c>
    </row>
    <row r="202" spans="1:7" x14ac:dyDescent="0.25">
      <c r="A202" s="23">
        <v>141</v>
      </c>
      <c r="B202" s="18" t="s">
        <v>380</v>
      </c>
      <c r="C202" s="29">
        <v>1002878997001</v>
      </c>
      <c r="D202" s="2">
        <v>4284.93</v>
      </c>
      <c r="E202" s="22">
        <v>1</v>
      </c>
      <c r="F202" s="20" t="s">
        <v>379</v>
      </c>
      <c r="G202" s="10" t="s">
        <v>76</v>
      </c>
    </row>
    <row r="203" spans="1:7" ht="25.5" x14ac:dyDescent="0.25">
      <c r="A203" s="23">
        <v>142</v>
      </c>
      <c r="B203" s="18" t="s">
        <v>382</v>
      </c>
      <c r="C203" s="29">
        <v>1713066130001</v>
      </c>
      <c r="D203" s="2">
        <v>2710</v>
      </c>
      <c r="E203" s="22">
        <v>1</v>
      </c>
      <c r="F203" s="27" t="s">
        <v>381</v>
      </c>
      <c r="G203" s="10" t="s">
        <v>76</v>
      </c>
    </row>
    <row r="204" spans="1:7" ht="25.5" x14ac:dyDescent="0.25">
      <c r="A204" s="37">
        <v>143</v>
      </c>
      <c r="B204" s="78" t="s">
        <v>397</v>
      </c>
      <c r="C204" s="64">
        <v>1706647821001</v>
      </c>
      <c r="D204" s="46">
        <f>8645.08+14840</f>
        <v>23485.08</v>
      </c>
      <c r="E204" s="43">
        <v>2</v>
      </c>
      <c r="F204" s="27" t="s">
        <v>385</v>
      </c>
      <c r="G204" s="6" t="s">
        <v>234</v>
      </c>
    </row>
    <row r="205" spans="1:7" ht="25.5" x14ac:dyDescent="0.25">
      <c r="A205" s="39"/>
      <c r="B205" s="79"/>
      <c r="C205" s="65"/>
      <c r="D205" s="48"/>
      <c r="E205" s="45"/>
      <c r="F205" s="27" t="s">
        <v>390</v>
      </c>
      <c r="G205" s="6" t="s">
        <v>234</v>
      </c>
    </row>
    <row r="206" spans="1:7" ht="25.5" x14ac:dyDescent="0.25">
      <c r="A206" s="23">
        <v>144</v>
      </c>
      <c r="B206" s="18" t="s">
        <v>398</v>
      </c>
      <c r="C206" s="29">
        <v>1712087384001</v>
      </c>
      <c r="D206" s="2">
        <v>39000</v>
      </c>
      <c r="E206" s="22">
        <v>1</v>
      </c>
      <c r="F206" s="27" t="s">
        <v>386</v>
      </c>
      <c r="G206" s="6" t="s">
        <v>234</v>
      </c>
    </row>
    <row r="207" spans="1:7" ht="38.25" x14ac:dyDescent="0.25">
      <c r="A207" s="23">
        <v>145</v>
      </c>
      <c r="B207" s="18" t="s">
        <v>404</v>
      </c>
      <c r="C207" s="29">
        <v>17681535300017</v>
      </c>
      <c r="D207" s="2">
        <v>39611.39</v>
      </c>
      <c r="E207" s="22">
        <v>1</v>
      </c>
      <c r="F207" s="27" t="s">
        <v>387</v>
      </c>
      <c r="G207" s="19" t="s">
        <v>130</v>
      </c>
    </row>
    <row r="208" spans="1:7" ht="25.5" x14ac:dyDescent="0.25">
      <c r="A208" s="23">
        <v>146</v>
      </c>
      <c r="B208" s="18" t="s">
        <v>399</v>
      </c>
      <c r="C208" s="29">
        <v>1717752131001</v>
      </c>
      <c r="D208" s="2">
        <v>27000</v>
      </c>
      <c r="E208" s="22">
        <v>1</v>
      </c>
      <c r="F208" s="27" t="s">
        <v>389</v>
      </c>
      <c r="G208" s="6" t="s">
        <v>234</v>
      </c>
    </row>
    <row r="209" spans="1:9" ht="15.75" customHeight="1" x14ac:dyDescent="0.25">
      <c r="A209" s="23">
        <v>147</v>
      </c>
      <c r="B209" s="18" t="s">
        <v>400</v>
      </c>
      <c r="C209" s="29">
        <v>1802434827001</v>
      </c>
      <c r="D209" s="2">
        <v>185400</v>
      </c>
      <c r="E209" s="22">
        <v>1</v>
      </c>
      <c r="F209" s="27" t="s">
        <v>391</v>
      </c>
      <c r="G209" s="6" t="s">
        <v>234</v>
      </c>
    </row>
    <row r="210" spans="1:9" ht="27" customHeight="1" x14ac:dyDescent="0.25">
      <c r="A210" s="23">
        <v>148</v>
      </c>
      <c r="B210" s="18" t="s">
        <v>401</v>
      </c>
      <c r="C210" s="29">
        <v>1708269145001</v>
      </c>
      <c r="D210" s="2">
        <v>21798.12</v>
      </c>
      <c r="E210" s="22">
        <v>1</v>
      </c>
      <c r="F210" s="27" t="s">
        <v>393</v>
      </c>
      <c r="G210" s="6" t="s">
        <v>234</v>
      </c>
    </row>
    <row r="211" spans="1:9" ht="25.5" x14ac:dyDescent="0.25">
      <c r="A211" s="23">
        <v>149</v>
      </c>
      <c r="B211" s="18" t="s">
        <v>403</v>
      </c>
      <c r="C211" s="29">
        <v>1791256115001</v>
      </c>
      <c r="D211" s="2">
        <v>24990</v>
      </c>
      <c r="E211" s="22">
        <v>1</v>
      </c>
      <c r="F211" s="27" t="s">
        <v>394</v>
      </c>
      <c r="G211" s="6" t="s">
        <v>234</v>
      </c>
    </row>
    <row r="212" spans="1:9" ht="25.5" x14ac:dyDescent="0.25">
      <c r="A212" s="23">
        <v>150</v>
      </c>
      <c r="B212" s="18" t="s">
        <v>402</v>
      </c>
      <c r="C212" s="29">
        <v>1792179297001</v>
      </c>
      <c r="D212" s="2">
        <v>38802.6</v>
      </c>
      <c r="E212" s="22">
        <v>1</v>
      </c>
      <c r="F212" s="27" t="s">
        <v>395</v>
      </c>
      <c r="G212" s="6" t="s">
        <v>234</v>
      </c>
      <c r="I212" s="32"/>
    </row>
    <row r="213" spans="1:9" x14ac:dyDescent="0.25">
      <c r="A213" s="77" t="s">
        <v>225</v>
      </c>
      <c r="B213" s="77"/>
      <c r="C213" s="77"/>
      <c r="D213" s="77"/>
      <c r="E213" s="77"/>
      <c r="F213" s="77"/>
      <c r="G213" s="77"/>
    </row>
    <row r="214" spans="1:9" x14ac:dyDescent="0.25">
      <c r="A214" s="74" t="s">
        <v>226</v>
      </c>
      <c r="B214" s="74"/>
      <c r="C214" s="74"/>
      <c r="D214" s="74" t="s">
        <v>227</v>
      </c>
      <c r="E214" s="74"/>
      <c r="F214" s="74"/>
      <c r="G214" s="74"/>
    </row>
    <row r="215" spans="1:9" x14ac:dyDescent="0.25">
      <c r="A215" s="74" t="s">
        <v>228</v>
      </c>
      <c r="B215" s="74"/>
      <c r="C215" s="74"/>
      <c r="D215" s="74" t="s">
        <v>346</v>
      </c>
      <c r="E215" s="74"/>
      <c r="F215" s="74"/>
      <c r="G215" s="74"/>
    </row>
  </sheetData>
  <sheetProtection algorithmName="SHA-512" hashValue="BAUrZeeYXntU7lpwHFCxe5EWqr20XMUYdgezb4nfKUrrix8VaprhrzmXTx0TMEMFrzoxkrqbRjgWUD5hK6BSoA==" saltValue="Dc9SGb+3vEijfJY3677VHg==" spinCount="100000" sheet="1" autoFilter="0"/>
  <autoFilter ref="A4:G215"/>
  <mergeCells count="104">
    <mergeCell ref="E77:E80"/>
    <mergeCell ref="C77:C80"/>
    <mergeCell ref="B77:B80"/>
    <mergeCell ref="A77:A80"/>
    <mergeCell ref="D77:D80"/>
    <mergeCell ref="E204:E205"/>
    <mergeCell ref="C204:C205"/>
    <mergeCell ref="B204:B205"/>
    <mergeCell ref="A204:A205"/>
    <mergeCell ref="D204:D205"/>
    <mergeCell ref="A129:A134"/>
    <mergeCell ref="B129:B134"/>
    <mergeCell ref="C129:C134"/>
    <mergeCell ref="E129:E134"/>
    <mergeCell ref="D129:D134"/>
    <mergeCell ref="E63:E64"/>
    <mergeCell ref="E42:E43"/>
    <mergeCell ref="A16:A25"/>
    <mergeCell ref="B16:B25"/>
    <mergeCell ref="C16:C25"/>
    <mergeCell ref="D16:D25"/>
    <mergeCell ref="E16:E25"/>
    <mergeCell ref="E26:E29"/>
    <mergeCell ref="A42:A43"/>
    <mergeCell ref="B42:B43"/>
    <mergeCell ref="C42:C43"/>
    <mergeCell ref="D42:D43"/>
    <mergeCell ref="D26:D29"/>
    <mergeCell ref="D31:D32"/>
    <mergeCell ref="D33:D37"/>
    <mergeCell ref="A33:A37"/>
    <mergeCell ref="C63:C64"/>
    <mergeCell ref="D63:D64"/>
    <mergeCell ref="A1:F1"/>
    <mergeCell ref="A2:C2"/>
    <mergeCell ref="D2:G2"/>
    <mergeCell ref="A3:C3"/>
    <mergeCell ref="D3:G3"/>
    <mergeCell ref="A215:C215"/>
    <mergeCell ref="D215:G215"/>
    <mergeCell ref="A84:A85"/>
    <mergeCell ref="B84:B85"/>
    <mergeCell ref="C84:C85"/>
    <mergeCell ref="D84:D85"/>
    <mergeCell ref="E84:E85"/>
    <mergeCell ref="A213:G213"/>
    <mergeCell ref="E148:E149"/>
    <mergeCell ref="A150:A157"/>
    <mergeCell ref="B150:B157"/>
    <mergeCell ref="C150:C157"/>
    <mergeCell ref="E150:E157"/>
    <mergeCell ref="D148:D149"/>
    <mergeCell ref="A138:A141"/>
    <mergeCell ref="B138:B141"/>
    <mergeCell ref="D75:D76"/>
    <mergeCell ref="A214:C214"/>
    <mergeCell ref="D214:G214"/>
    <mergeCell ref="E75:E76"/>
    <mergeCell ref="A75:A76"/>
    <mergeCell ref="B75:B76"/>
    <mergeCell ref="C75:C76"/>
    <mergeCell ref="C138:C141"/>
    <mergeCell ref="E138:E141"/>
    <mergeCell ref="D138:D141"/>
    <mergeCell ref="E5:E15"/>
    <mergeCell ref="C33:C37"/>
    <mergeCell ref="E33:E37"/>
    <mergeCell ref="A26:A29"/>
    <mergeCell ref="B26:B29"/>
    <mergeCell ref="C26:C29"/>
    <mergeCell ref="A31:A32"/>
    <mergeCell ref="B31:B32"/>
    <mergeCell ref="C31:C32"/>
    <mergeCell ref="E31:E32"/>
    <mergeCell ref="B33:B37"/>
    <mergeCell ref="A5:A15"/>
    <mergeCell ref="B5:B15"/>
    <mergeCell ref="C5:C15"/>
    <mergeCell ref="D5:D15"/>
    <mergeCell ref="A63:A64"/>
    <mergeCell ref="B63:B64"/>
    <mergeCell ref="F94:F95"/>
    <mergeCell ref="G94:G95"/>
    <mergeCell ref="A93:A95"/>
    <mergeCell ref="B93:B95"/>
    <mergeCell ref="C93:C95"/>
    <mergeCell ref="E93:E95"/>
    <mergeCell ref="D93:D95"/>
    <mergeCell ref="G181:G184"/>
    <mergeCell ref="F138:F139"/>
    <mergeCell ref="G138:G139"/>
    <mergeCell ref="D150:D157"/>
    <mergeCell ref="A148:A149"/>
    <mergeCell ref="B148:B149"/>
    <mergeCell ref="C148:C149"/>
    <mergeCell ref="A181:A184"/>
    <mergeCell ref="D181:D184"/>
    <mergeCell ref="E181:E184"/>
    <mergeCell ref="F181:F184"/>
    <mergeCell ref="A177:A178"/>
    <mergeCell ref="B177:B178"/>
    <mergeCell ref="C177:C178"/>
    <mergeCell ref="E177:E178"/>
    <mergeCell ref="D177:D178"/>
  </mergeCells>
  <hyperlinks>
    <hyperlink ref="D3" r:id="rId1"/>
    <hyperlink ref="F77" r:id="rId2"/>
    <hyperlink ref="F81" r:id="rId3"/>
    <hyperlink ref="F82" r:id="rId4"/>
    <hyperlink ref="F83" r:id="rId5"/>
    <hyperlink ref="F84" r:id="rId6"/>
    <hyperlink ref="F89" r:id="rId7" display="RE-CBDMQ-006-2021."/>
    <hyperlink ref="F90" r:id="rId8"/>
    <hyperlink ref="F92" r:id="rId9"/>
    <hyperlink ref="F96" r:id="rId10"/>
    <hyperlink ref="F107" r:id="rId11"/>
    <hyperlink ref="F112" r:id="rId12"/>
    <hyperlink ref="F113" r:id="rId13"/>
    <hyperlink ref="F114" r:id="rId14"/>
    <hyperlink ref="F115" r:id="rId15"/>
    <hyperlink ref="F116" r:id="rId16"/>
    <hyperlink ref="F117" r:id="rId17"/>
    <hyperlink ref="F118" r:id="rId18"/>
    <hyperlink ref="F119" r:id="rId19"/>
    <hyperlink ref="F121" r:id="rId20"/>
    <hyperlink ref="F122" r:id="rId21"/>
    <hyperlink ref="F123" r:id="rId22"/>
    <hyperlink ref="F124" r:id="rId23"/>
    <hyperlink ref="F85" r:id="rId24"/>
    <hyperlink ref="F120" r:id="rId25"/>
    <hyperlink ref="F78" r:id="rId26"/>
    <hyperlink ref="F125" r:id="rId27"/>
    <hyperlink ref="F127" r:id="rId28"/>
    <hyperlink ref="F126" r:id="rId29"/>
    <hyperlink ref="F135" r:id="rId30"/>
    <hyperlink ref="F129" r:id="rId31"/>
    <hyperlink ref="F128" r:id="rId32" display="https://www.compraspublicas.gob.ec/ProcesoContratacion/compras/PC/informacionProcesoContratacion2.cpe?idSoliCompra=9QXv24SBe8l5NuNQImQn380jNasOmRbbtVo512HLW4I,"/>
    <hyperlink ref="F142" r:id="rId33" display=" MCBS-CBDMQ-002-2021"/>
    <hyperlink ref="F143" r:id="rId34"/>
    <hyperlink ref="F145" r:id="rId35"/>
    <hyperlink ref="F146" r:id="rId36"/>
    <hyperlink ref="F147" r:id="rId37"/>
    <hyperlink ref="F130" r:id="rId38"/>
    <hyperlink ref="F76" r:id="rId39"/>
    <hyperlink ref="F79" r:id="rId40"/>
    <hyperlink ref="F137" r:id="rId41"/>
    <hyperlink ref="F144" r:id="rId42"/>
    <hyperlink ref="F181:F184" r:id="rId43" display=" COTO-CBDMQ-002-2021"/>
    <hyperlink ref="F132" r:id="rId44"/>
    <hyperlink ref="F186" r:id="rId45"/>
    <hyperlink ref="F141" r:id="rId46"/>
    <hyperlink ref="F204" r:id="rId47"/>
    <hyperlink ref="F206" r:id="rId48"/>
    <hyperlink ref="F133" r:id="rId49"/>
    <hyperlink ref="F208" r:id="rId50"/>
    <hyperlink ref="F209" r:id="rId51"/>
    <hyperlink ref="F134" r:id="rId52"/>
    <hyperlink ref="F210" r:id="rId53"/>
    <hyperlink ref="F212" r:id="rId54"/>
    <hyperlink ref="F205" r:id="rId55"/>
    <hyperlink ref="F211" r:id="rId56"/>
    <hyperlink ref="F80" r:id="rId57"/>
    <hyperlink ref="F207" r:id="rId58"/>
  </hyperlinks>
  <pageMargins left="0.7" right="0.7" top="0.75" bottom="0.75" header="0.3" footer="0.3"/>
  <pageSetup paperSize="9" orientation="portrait" r:id="rId5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'C:\Users\jpvalverde\Desktop\MATRIZ PROVEEDORES\[PROVEEDORES AÑO 2021.xlsx]Hoja 2'!#REF!</xm:f>
          </x14:formula1>
          <xm:sqref>F61 G158:G174 G181 G185:G186 G140:G147 G96:G138 G50:G94 G193:G212</xm:sqref>
        </x14:dataValidation>
        <x14:dataValidation type="list" allowBlank="1">
          <x14:formula1>
            <xm:f>'C:\Users\jpvalverde\Downloads\[PROCESOS DE CONTRATACIÓN  (55).xlsx]Hoja 2'!#REF!</xm:f>
          </x14:formula1>
          <xm:sqref>G187:G192 G148:G157 G5:G49 G175:G180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PROVEEDORES CONTRATADOS</vt:lpstr>
      <vt:lpstr>'MATRIZ PROVEEDORES CONTRATADOS'!Área_de_impresión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Hjalmar Paúl Guzmán Barrera</cp:lastModifiedBy>
  <cp:lastPrinted>2021-10-05T20:55:55Z</cp:lastPrinted>
  <dcterms:created xsi:type="dcterms:W3CDTF">2021-07-05T19:45:53Z</dcterms:created>
  <dcterms:modified xsi:type="dcterms:W3CDTF">2021-10-05T20:56:08Z</dcterms:modified>
</cp:coreProperties>
</file>